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20" windowWidth="12120" windowHeight="8520" activeTab="1"/>
  </bookViews>
  <sheets>
    <sheet name="Summary" sheetId="1" r:id="rId1"/>
    <sheet name="Worksheet" sheetId="5" r:id="rId2"/>
  </sheets>
  <definedNames>
    <definedName name="_xlnm.Print_Area" localSheetId="0">Summary!$A$1:$U$83</definedName>
    <definedName name="_xlnm.Print_Area" localSheetId="1">Worksheet!$A$1:$M$55</definedName>
    <definedName name="Pts">#REF!</definedName>
    <definedName name="SCORE">Summary!$L$66:$L$71</definedName>
  </definedNames>
  <calcPr calcId="145621" iterate="1"/>
</workbook>
</file>

<file path=xl/calcChain.xml><?xml version="1.0" encoding="utf-8"?>
<calcChain xmlns="http://schemas.openxmlformats.org/spreadsheetml/2006/main">
  <c r="O9" i="5" l="1"/>
  <c r="C44" i="1"/>
  <c r="P55" i="1"/>
  <c r="I55" i="1"/>
  <c r="C55" i="1"/>
  <c r="P54" i="1"/>
  <c r="I54" i="1"/>
  <c r="C54" i="1"/>
  <c r="P53" i="1"/>
  <c r="I53" i="1"/>
  <c r="C53" i="1"/>
  <c r="P52" i="1"/>
  <c r="I52" i="1"/>
  <c r="C52" i="1"/>
  <c r="P51" i="1"/>
  <c r="I51" i="1"/>
  <c r="C51" i="1"/>
  <c r="P50" i="1"/>
  <c r="I50" i="1"/>
  <c r="C50" i="1"/>
  <c r="P49" i="1"/>
  <c r="I49" i="1"/>
  <c r="C49" i="1"/>
  <c r="P48" i="1"/>
  <c r="I48" i="1"/>
  <c r="C48" i="1"/>
  <c r="C60" i="1"/>
  <c r="I60" i="1"/>
  <c r="P60" i="1"/>
  <c r="C61" i="1"/>
  <c r="I61" i="1"/>
  <c r="P61" i="1"/>
  <c r="P43" i="1"/>
  <c r="I43" i="1"/>
  <c r="C43" i="1"/>
  <c r="P42" i="1"/>
  <c r="I42" i="1"/>
  <c r="C42" i="1"/>
  <c r="P41" i="1"/>
  <c r="I41" i="1"/>
  <c r="C41" i="1"/>
  <c r="P40" i="1"/>
  <c r="I40" i="1"/>
  <c r="C40" i="1"/>
  <c r="O46" i="5"/>
  <c r="L46" i="5"/>
  <c r="F46" i="5"/>
  <c r="O21" i="5"/>
  <c r="L21" i="5"/>
  <c r="F21" i="5"/>
  <c r="O20" i="5"/>
  <c r="L20" i="5"/>
  <c r="F20" i="5"/>
  <c r="O19" i="5"/>
  <c r="L19" i="5"/>
  <c r="F19" i="5"/>
  <c r="F56" i="5" l="1"/>
  <c r="O56" i="5"/>
  <c r="L55" i="5"/>
  <c r="L54" i="5"/>
  <c r="L53" i="5"/>
  <c r="L52" i="5"/>
  <c r="L51" i="5"/>
  <c r="L50" i="5"/>
  <c r="L47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18" i="5"/>
  <c r="L17" i="5"/>
  <c r="L16" i="5"/>
  <c r="L15" i="5"/>
  <c r="L14" i="5"/>
  <c r="L13" i="5"/>
  <c r="L12" i="5"/>
  <c r="L11" i="5"/>
  <c r="L10" i="5"/>
  <c r="L7" i="5"/>
  <c r="L6" i="5"/>
  <c r="L5" i="5"/>
  <c r="L4" i="5"/>
  <c r="L3" i="5"/>
  <c r="O7" i="5"/>
  <c r="O6" i="5"/>
  <c r="O5" i="5"/>
  <c r="O4" i="5"/>
  <c r="O3" i="5"/>
  <c r="F42" i="5"/>
  <c r="O10" i="5"/>
  <c r="O11" i="5"/>
  <c r="O12" i="5"/>
  <c r="O13" i="5"/>
  <c r="O14" i="5"/>
  <c r="O15" i="5"/>
  <c r="O16" i="5"/>
  <c r="O17" i="5"/>
  <c r="O18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7" i="5"/>
  <c r="O50" i="5"/>
  <c r="O51" i="5"/>
  <c r="O52" i="5"/>
  <c r="O53" i="5"/>
  <c r="O54" i="5"/>
  <c r="O55" i="5"/>
  <c r="F13" i="5"/>
  <c r="I35" i="1"/>
  <c r="C35" i="1"/>
  <c r="P34" i="1"/>
  <c r="I34" i="1"/>
  <c r="C34" i="1"/>
  <c r="F55" i="5"/>
  <c r="F54" i="5"/>
  <c r="F53" i="5"/>
  <c r="F52" i="5"/>
  <c r="F51" i="5"/>
  <c r="F50" i="5"/>
  <c r="F47" i="5"/>
  <c r="F45" i="5"/>
  <c r="F44" i="5"/>
  <c r="F43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18" i="5"/>
  <c r="F17" i="5"/>
  <c r="F16" i="5"/>
  <c r="F15" i="5"/>
  <c r="F14" i="5"/>
  <c r="F12" i="5"/>
  <c r="F11" i="5"/>
  <c r="F10" i="5"/>
  <c r="F7" i="5"/>
  <c r="F6" i="5"/>
  <c r="F5" i="5"/>
  <c r="F4" i="5"/>
  <c r="F3" i="5"/>
  <c r="O23" i="5" l="1"/>
  <c r="I56" i="1" s="1"/>
  <c r="O2" i="5"/>
  <c r="I36" i="1" s="1"/>
  <c r="C56" i="1"/>
  <c r="D68" i="1" s="1"/>
  <c r="O49" i="5"/>
  <c r="I62" i="1" s="1"/>
  <c r="C62" i="1"/>
  <c r="D69" i="1" s="1"/>
  <c r="I44" i="1"/>
  <c r="D67" i="1"/>
  <c r="C36" i="1"/>
  <c r="D66" i="1" s="1"/>
  <c r="P56" i="1" l="1"/>
  <c r="C68" i="1" s="1"/>
  <c r="J68" i="1" s="1"/>
  <c r="P62" i="1"/>
  <c r="C69" i="1" s="1"/>
  <c r="J69" i="1" s="1"/>
  <c r="P36" i="1"/>
  <c r="C66" i="1" s="1"/>
  <c r="J66" i="1" s="1"/>
  <c r="P44" i="1"/>
  <c r="C67" i="1" s="1"/>
  <c r="J67" i="1" s="1"/>
  <c r="D70" i="1"/>
  <c r="C70" i="1" l="1"/>
  <c r="J70" i="1" s="1"/>
</calcChain>
</file>

<file path=xl/sharedStrings.xml><?xml version="1.0" encoding="utf-8"?>
<sst xmlns="http://schemas.openxmlformats.org/spreadsheetml/2006/main" count="325" uniqueCount="255">
  <si>
    <t>Auditor: E-Mail:</t>
  </si>
  <si>
    <t>Part Number (s):</t>
  </si>
  <si>
    <t>Part Name:</t>
  </si>
  <si>
    <t>Drawing Date:</t>
  </si>
  <si>
    <t>Eng. Change Level:</t>
  </si>
  <si>
    <t>Reason For Audit:</t>
  </si>
  <si>
    <t>Approved</t>
  </si>
  <si>
    <t>Not Approved</t>
  </si>
  <si>
    <t>Technical Information Availability</t>
  </si>
  <si>
    <t>1. Actual Drawing</t>
  </si>
  <si>
    <t>Total</t>
  </si>
  <si>
    <t xml:space="preserve">Potential  </t>
  </si>
  <si>
    <t>Quality System Documentation</t>
  </si>
  <si>
    <t>Quality System Implementation Plan</t>
  </si>
  <si>
    <t>Quality System Implementation by Management</t>
  </si>
  <si>
    <t>Overall</t>
  </si>
  <si>
    <t>Pts</t>
  </si>
  <si>
    <t>Element Scoring</t>
  </si>
  <si>
    <t>Summary Scoring:</t>
  </si>
  <si>
    <t>Element is not in place and no evidence of plans to implement</t>
  </si>
  <si>
    <t>Element is not in place but a plan to implement is documented</t>
  </si>
  <si>
    <t>Element is in place but it is not being followed</t>
  </si>
  <si>
    <t>Element in place but not followed at each job or all the time</t>
  </si>
  <si>
    <t>Element is in place and it is being followed</t>
  </si>
  <si>
    <t xml:space="preserve"> </t>
  </si>
  <si>
    <t>A.  Technical Information Availability</t>
  </si>
  <si>
    <t xml:space="preserve">AUDIT WORKSHEET   </t>
  </si>
  <si>
    <t>Score</t>
  </si>
  <si>
    <t>Does the supplier have the final customer approved drawing?</t>
  </si>
  <si>
    <t>Part Print/Specification Package</t>
  </si>
  <si>
    <t>Verify Component Technical Specifications and Sub-System Technical Specification are available for review.</t>
  </si>
  <si>
    <t>B.  Quality System Documentation</t>
  </si>
  <si>
    <t>Process Flow Diagram</t>
  </si>
  <si>
    <t>Is there a PFMEA available?</t>
  </si>
  <si>
    <t>Current Updated FMEA</t>
  </si>
  <si>
    <t>Verify team members , dates etc. of actual PFMEA.</t>
  </si>
  <si>
    <t>PFMEA Changed Log, Meeting Minutes or Similar History</t>
  </si>
  <si>
    <t>Verify that ALL high RPN or Critical line items have action plans which include Error Proofing.</t>
  </si>
  <si>
    <t>Is there any evidence that it is kept up to date?</t>
  </si>
  <si>
    <t>Is there a Process Control Plan (PCP) available?</t>
  </si>
  <si>
    <t>Updated Process Control Plan</t>
  </si>
  <si>
    <t>Verify current dates, etc. of PCP document.</t>
  </si>
  <si>
    <t xml:space="preserve">Verify that PFMEA is updated as required and matches Process Control Plan. </t>
  </si>
  <si>
    <t>Are all "Current Controls" listed on the PFMEA detailed on the Control Plan?</t>
  </si>
  <si>
    <t>Current Controls
Call Out on Print/PCP/PFMEA</t>
  </si>
  <si>
    <t>Are Current Controls listed on the PFMEA and PCP?</t>
  </si>
  <si>
    <t>Are process controls in place in the PCP to address the high PFMEA Risk Priority Numbers?</t>
  </si>
  <si>
    <t>PFMEA Change Log, PCP or RPN Reduction Worksheet</t>
  </si>
  <si>
    <t>Are sample sizes and check frequency for each operation reasonable?</t>
  </si>
  <si>
    <t>Control Plan</t>
  </si>
  <si>
    <t>C.  Quality System Implementation Plan</t>
  </si>
  <si>
    <t>Review Incoming Inspection Sheets (if available).
Review Hold or Reject area for Incoming Inspection area (component parts/assemblies on the manufacturing floor are approved prior to release)</t>
  </si>
  <si>
    <t>Are controls in place to ensure only approved incoming material released for production?</t>
  </si>
  <si>
    <t>Traceability Documents</t>
  </si>
  <si>
    <t>Is the workplace properly configured and matches Process Flow Diagram?</t>
  </si>
  <si>
    <t>Process Flow Diagram
Operator Instruction at Workstation</t>
  </si>
  <si>
    <t>Does the Material Flow / Work Station match the Process Flow Diagram?</t>
  </si>
  <si>
    <t>Are all tools and gauges properly identified?</t>
  </si>
  <si>
    <t>Gage and Tool Certification Records</t>
  </si>
  <si>
    <t>Are all gauges calibrated?</t>
  </si>
  <si>
    <t>Check to make sure gauges are calibrated.
Verify tools and gages are to the latest engineering change level.</t>
  </si>
  <si>
    <t>Are all tools and gauges certified?</t>
  </si>
  <si>
    <t>Check to make sure tools and gauges are certified.
Verify tools and gages are to the latest engineering change level.</t>
  </si>
  <si>
    <t>Is gauge Repeatability and Reproducibility less than 10%?</t>
  </si>
  <si>
    <t>Gage R&amp;R Documentation</t>
  </si>
  <si>
    <t>Check to make sure that gauge R&amp;R is done on a yearly basis for all gauges.  If gauge R&amp;R is between 10 and 30 percent (MSA &amp; PPAP Manual).</t>
  </si>
  <si>
    <t>Do all gauges have proper operator instructions?</t>
  </si>
  <si>
    <t>Gauge Instructions</t>
  </si>
  <si>
    <t>Ensure that Gauge Instructions are attached to the gauge.</t>
  </si>
  <si>
    <t>Are proper operator instructions available for each operation?</t>
  </si>
  <si>
    <t>Operator Instructions</t>
  </si>
  <si>
    <t>Verify operator instructions are firmly attached and visible to operator during gauging process.
Verify instructions are to the latest engineering change level.</t>
  </si>
  <si>
    <t>Verify operations are being performed as indicated in work instructions (job time, handling of non-conforming material etc).</t>
  </si>
  <si>
    <t>Is there Standardized Work?</t>
  </si>
  <si>
    <t>Standardized Worksheets</t>
  </si>
  <si>
    <t>Verify that there are Standardized Worksheets.</t>
  </si>
  <si>
    <t>Do the operators understand the instructions?</t>
  </si>
  <si>
    <t>Ask operator to demonstrate use of gage and explain implication of conforming and non-conforming parts.</t>
  </si>
  <si>
    <t>Have operators been properly trained?</t>
  </si>
  <si>
    <t>Ask operator to demonstrate use of gage and explain implication of conforming and non-conforming parts.
Certification Training Record or Plan.</t>
  </si>
  <si>
    <t>Verify operations are being performed as indicated in work instructions (job time, handling of non-conforming material etc).
Verify that supplier has actual boundary samples for review.</t>
  </si>
  <si>
    <t>Are Master Parts or samples available to confirm inspection?</t>
  </si>
  <si>
    <t>Master Parts
Samples</t>
  </si>
  <si>
    <t>Verify Master Parts</t>
  </si>
  <si>
    <t>Are Master Parts available for error proofing devices?</t>
  </si>
  <si>
    <t>Set Up Records</t>
  </si>
  <si>
    <t>Challenge the E.P. system.
E.P Verification Plan, Layered Audits, Test Parts for Error Proofing.</t>
  </si>
  <si>
    <t>Is there a Preventive Maintenance (PM) plan on tools and is it followed?</t>
  </si>
  <si>
    <t>PM Log
PFMEA</t>
  </si>
  <si>
    <t>Review PM Log to verify PM performed according to PM procedure.</t>
  </si>
  <si>
    <t>Is there standardized work (or control plan) for part quality verification following a tool change?</t>
  </si>
  <si>
    <t>Standardized Worksheets          Control Plan</t>
  </si>
  <si>
    <t>Is there a Preventive Maintenance (PM) plan on equipment and is it followed?</t>
  </si>
  <si>
    <t>Verify PM plan is being followed.
Review PM Log to verify PM performed according to PM procedure.</t>
  </si>
  <si>
    <t>Does the plan include adequate spare tools and is it followed?</t>
  </si>
  <si>
    <t>PM Plan and Spare Tools</t>
  </si>
  <si>
    <t>Verify Spare Tools required according to PM procedure.</t>
  </si>
  <si>
    <t>Where the Process Control Plan calls for SPC are the data properly recorded?</t>
  </si>
  <si>
    <t>Process Control Plan
SPC Records</t>
  </si>
  <si>
    <t>X-Bar and R Charts</t>
  </si>
  <si>
    <t>How old are the ULC?</t>
  </si>
  <si>
    <t>Are out of control points noted with the corrective action taken?</t>
  </si>
  <si>
    <t>SPC Records</t>
  </si>
  <si>
    <t>Does the manufacturing process demonstrate the required capability or performance?</t>
  </si>
  <si>
    <t>Ppk Studies</t>
  </si>
  <si>
    <t xml:space="preserve">Does packaging and material handling protect parts from damage?
Especially, have adequate protection to protect metallic parts from rust? </t>
  </si>
  <si>
    <t>Dock and Incoming Audit Sheets</t>
  </si>
  <si>
    <t>Rejected</t>
  </si>
  <si>
    <t>Program:</t>
  </si>
  <si>
    <t>NR</t>
  </si>
  <si>
    <t>Supplier Representative Name with Signature</t>
  </si>
  <si>
    <t>Green</t>
  </si>
  <si>
    <t>=&gt;</t>
  </si>
  <si>
    <t>Follow-Up Audit Date</t>
  </si>
  <si>
    <t>G
Y
R</t>
  </si>
  <si>
    <r>
      <t xml:space="preserve">Are Standardized Work instructions detailed to run the job properly </t>
    </r>
    <r>
      <rPr>
        <b/>
        <sz val="11"/>
        <rFont val="Arial"/>
        <family val="2"/>
      </rPr>
      <t>to takt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time</t>
    </r>
    <r>
      <rPr>
        <sz val="11"/>
        <rFont val="Arial"/>
        <family val="2"/>
      </rPr>
      <t>, including handling of non-conforming parts?</t>
    </r>
  </si>
  <si>
    <t xml:space="preserve">Model Year: </t>
  </si>
  <si>
    <t xml:space="preserve">Commodity: </t>
  </si>
  <si>
    <t xml:space="preserve">Auditor Phone: </t>
  </si>
  <si>
    <t xml:space="preserve">Plant Location &amp; Country: </t>
  </si>
  <si>
    <t xml:space="preserve">Date: </t>
  </si>
  <si>
    <t xml:space="preserve">Follow-Up Audit Date: </t>
  </si>
  <si>
    <t>Yellow</t>
  </si>
  <si>
    <t>70-89%</t>
  </si>
  <si>
    <t>Red</t>
  </si>
  <si>
    <t>&lt;69%</t>
  </si>
  <si>
    <t>PCP, Changed Log, Meeting Minutes or Similar History (Linking all Documents),
Blue Print</t>
  </si>
  <si>
    <t>Is the Process Flow Diagram linked to FMEAs, Control Plan, Operator Instructions, etc? Does it contain receiving, rework, scrap, gauging/inspection, shipping and labeling during entire production?</t>
  </si>
  <si>
    <t>Is a Process Flow Diagram available and complete (include receiving, rework, scrap, gauging/inspection, shipping, labeling and Part ID at receiving, WHIP, finished good and shipping areas)?</t>
  </si>
  <si>
    <t>Does the organisation´s suppliers provide evidence of approved material for all components needed for the assembled part?</t>
  </si>
  <si>
    <t>Supplier PPAP Packages</t>
  </si>
  <si>
    <r>
      <t xml:space="preserve">Certification/Test Records
</t>
    </r>
    <r>
      <rPr>
        <sz val="11"/>
        <rFont val="Arial"/>
        <family val="2"/>
      </rPr>
      <t>Cumulative Control Data</t>
    </r>
  </si>
  <si>
    <t xml:space="preserve">When parts require traceability, do controls link component traceability to the final part? </t>
  </si>
  <si>
    <t>Are boundary samples (BS) available to operators and in use?</t>
  </si>
  <si>
    <t>≥ 90%</t>
  </si>
  <si>
    <t>Review Control Plan. Review tool change log.
Verify standardized work instructions. Verify 1st piece setup log.</t>
  </si>
  <si>
    <t>Print
Material Spec Sheets &amp; other standards</t>
  </si>
  <si>
    <t>Have you checked release number and date?</t>
  </si>
  <si>
    <t>Is the print complete (YS,YC etc.)?</t>
  </si>
  <si>
    <t xml:space="preserve">SCIF </t>
  </si>
  <si>
    <t>Do you have list of significant characteristic?</t>
  </si>
  <si>
    <t>Are all technical regulations(RM STD etc)</t>
  </si>
  <si>
    <t>Is the PFMEA acceptable (RPNs, numbers match Process flow and include YS &amp;YC etc)?</t>
  </si>
  <si>
    <t>Do RPN numbers reflect latest AIAG edition ? (4th edition March 2006)
Verify that PFMEA is updated as required &amp; matches Control Plan .
Verify any current failure mode is present on the PFMEA.</t>
  </si>
  <si>
    <t>Is the Process Control Plan (PCP) acceptable (numbers match PFMEA and Process Flow, including YS &amp;YC etc )?</t>
  </si>
  <si>
    <t xml:space="preserve">Appropriate Control and/or Redundant Inspection as appropriate. </t>
  </si>
  <si>
    <t>Is there a history of failures in spite of existing controls?
Does internal data (scrap, rework, etc) suggest sample sizes and frequency are adequate?</t>
  </si>
  <si>
    <t xml:space="preserve">Look for Lot Controls, Dimensional Traceability </t>
  </si>
  <si>
    <t>Verify tools and gages are to the latest engineering change level and Preventative Maintenance as specified.
Ensure customer's tags are available on the customer funded tooling.</t>
  </si>
  <si>
    <t>Look at actual SPC records and data collection.</t>
  </si>
  <si>
    <t>Review actual SPC records.
Every point out if control requires a note outlining corrective action.</t>
  </si>
  <si>
    <t>Review current capability records.
Does the process demonstrate a minimum of 1.67 Ppk / 1,33 Cpk for SCIF's (per PPAP Manual)?</t>
  </si>
  <si>
    <t>Does WIP protection at supplier have adequate protection to protect parts from damage until packed and on carrier?
For Material handling for the entire process, are parts protected from damage?</t>
  </si>
  <si>
    <t>IMDS</t>
  </si>
  <si>
    <t xml:space="preserve">Verify supplier IMDS document a pproval </t>
  </si>
  <si>
    <t>Does the supplier has IMDS approved                     ( If applicable)</t>
  </si>
  <si>
    <t>PTC</t>
  </si>
  <si>
    <t>Does the supplier has control on customer fit and function requirements</t>
  </si>
  <si>
    <t>Verify monitoring and control of  Pass through characteristics</t>
  </si>
  <si>
    <t>Review PPAP data, including sub supplier part approvals (How do you indicate that component parts/assemblies on the manufacturing floor are approved prior to release).</t>
  </si>
  <si>
    <t>Are all parts and components properly packed as per packaging standards and identified with ORANGE colour sticker?</t>
  </si>
  <si>
    <t>Packing standards / ORANGE colour stickering</t>
  </si>
  <si>
    <t>Does the packing is as per packaging standards with identification?
Verify Control Plan and In-Process Inspection sheets.</t>
  </si>
  <si>
    <t>Does the supplier meets the capacity requirements</t>
  </si>
  <si>
    <t>Run @ rate</t>
  </si>
  <si>
    <t>Verify the Run @ rate data matches the capacity requirements</t>
  </si>
  <si>
    <t>D.  Control of product quality</t>
  </si>
  <si>
    <t>Does the part meets all drawing / SCR requirements</t>
  </si>
  <si>
    <t>Layout inspection</t>
  </si>
  <si>
    <t>Verify dimensional  / appearance / material requirements</t>
  </si>
  <si>
    <t>2. SCIF</t>
  </si>
  <si>
    <t>4. IMDS</t>
  </si>
  <si>
    <t>3.Technical Standards</t>
  </si>
  <si>
    <t>5. PTC</t>
  </si>
  <si>
    <t>COMSTAR Representative Name with Signature</t>
  </si>
  <si>
    <t>Auditor: (SPE)</t>
  </si>
  <si>
    <t>`</t>
  </si>
  <si>
    <t>Where the Process Control Plan calls for SPC ?</t>
  </si>
  <si>
    <t>Team:</t>
  </si>
  <si>
    <t>Approved, but need action plan</t>
  </si>
  <si>
    <t>Observations</t>
  </si>
  <si>
    <t>Action plan</t>
  </si>
  <si>
    <t>Responsibility</t>
  </si>
  <si>
    <t>Target</t>
  </si>
  <si>
    <t>QUESTION:
In regard to Technical Information Availability</t>
  </si>
  <si>
    <t>Evidence / Documentation required</t>
  </si>
  <si>
    <t>Qeestions to ask and what to look for</t>
  </si>
  <si>
    <t>QUESTION:
In regard to Quality System Documentation</t>
  </si>
  <si>
    <t>QUESTION:
In regard to Quality System Implementation Plan</t>
  </si>
  <si>
    <t>QUESTION:
In regard to monitoring and control of product quality by system Implementation</t>
  </si>
  <si>
    <t>Others</t>
  </si>
  <si>
    <t>Monitoring and control of product quality by system Implementation</t>
  </si>
  <si>
    <t>Comstar Rep Name with Signature</t>
  </si>
  <si>
    <t>Supplier Rep:</t>
  </si>
  <si>
    <t>Supplier phone:</t>
  </si>
  <si>
    <t>Supplier Name / Site code:</t>
  </si>
  <si>
    <t>PPAP level:</t>
  </si>
  <si>
    <t>PPAP Qty:</t>
  </si>
  <si>
    <t>Revised Scoring</t>
  </si>
  <si>
    <t>Remarks</t>
  </si>
  <si>
    <t>Are  error proofings in place to adress SCIF and PTC</t>
  </si>
  <si>
    <t>Poka- yokes</t>
  </si>
  <si>
    <t>Check for list of Poke yoke.</t>
  </si>
  <si>
    <t>Are all the risks identified and Risk analysis available</t>
  </si>
  <si>
    <t>Risk Assesment</t>
  </si>
  <si>
    <t>Verify risk assesment form</t>
  </si>
  <si>
    <t>Is there a operation standard available?</t>
  </si>
  <si>
    <t>Operation standard / SOP</t>
  </si>
  <si>
    <t>Verify current dates, etc. of document.</t>
  </si>
  <si>
    <t>Are customer complaints handled in systematically (If applicable)</t>
  </si>
  <si>
    <t>Root cause analysis (8D)</t>
  </si>
  <si>
    <t xml:space="preserve">Q-Alerts.Root cause analysis and implementation of corrective actions. Documentation of controls and monitoring.         </t>
  </si>
  <si>
    <t>6. Process Flow Diagram (PFD)</t>
  </si>
  <si>
    <t>7. PFMEA Available</t>
  </si>
  <si>
    <t>8. PFMEA Acceptable</t>
  </si>
  <si>
    <t>9. Evidence PFMEA Up to Date</t>
  </si>
  <si>
    <t>10. Process Control Plan (PCP) Available</t>
  </si>
  <si>
    <t>11. PCP Acceptable</t>
  </si>
  <si>
    <t>12.FMEA &amp; Cntrol plan link</t>
  </si>
  <si>
    <t>13. RPN control</t>
  </si>
  <si>
    <t>14.Sample Sizes and Frequency</t>
  </si>
  <si>
    <t>15. Error proofing</t>
  </si>
  <si>
    <t>16. Risk Assessment</t>
  </si>
  <si>
    <t>17. Operation standard</t>
  </si>
  <si>
    <t>42. SPC</t>
  </si>
  <si>
    <t>43. SPC records</t>
  </si>
  <si>
    <t>44. Reasonable Control limits</t>
  </si>
  <si>
    <t>45. Capability studies</t>
  </si>
  <si>
    <t>46. Product packaging Audits for Final Product</t>
  </si>
  <si>
    <t>47. Product Audits for Final Product</t>
  </si>
  <si>
    <t>41. Packaging Standards</t>
  </si>
  <si>
    <t>40. Packaging Standards</t>
  </si>
  <si>
    <t>39. Run &amp; rate</t>
  </si>
  <si>
    <t>18. PPAP pakage</t>
  </si>
  <si>
    <t>19. Controls in Place for Incoming Material</t>
  </si>
  <si>
    <t>20. Parts have Traceability</t>
  </si>
  <si>
    <t>21. Workplace Properly Configured</t>
  </si>
  <si>
    <t>22. Tools and Gauges Identified</t>
  </si>
  <si>
    <t>23. Gauges Calibrated</t>
  </si>
  <si>
    <t>24. Tools Certified</t>
  </si>
  <si>
    <t>25.Gauge R&amp;R</t>
  </si>
  <si>
    <t>26. Proper Operator Instructions</t>
  </si>
  <si>
    <t>27. Operator Instructions at Each Operation</t>
  </si>
  <si>
    <t>28. Detailed Standardized Work Instructions</t>
  </si>
  <si>
    <t>29. Standardized Work</t>
  </si>
  <si>
    <t>30. Operators Understand Instructions</t>
  </si>
  <si>
    <t>31. Operators Trained</t>
  </si>
  <si>
    <t>32. Boundary Samples Available</t>
  </si>
  <si>
    <t>33. Master Parts/Samples Available</t>
  </si>
  <si>
    <t>34. Master Parts for Error Proofing</t>
  </si>
  <si>
    <t>35. Preventative Maintenance Plan on Tools</t>
  </si>
  <si>
    <t>36. Tool Change part quality verification</t>
  </si>
  <si>
    <t>37. Prev. Maint. Plan on Equipment</t>
  </si>
  <si>
    <t>38. Plan include adequate spare tools</t>
  </si>
  <si>
    <t>AUDIT CHECK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</si>
</sst>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u/>
      <sz val="8.5"/>
      <color theme="10"/>
      <name val="Arial"/>
      <family val="2"/>
    </font>
    <font>
      <sz val="11"/>
      <color theme="1"/>
      <name val="Arial"/>
      <family val="2"/>
    </font>
    <font>
      <sz val="8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</cellStyleXfs>
  <cellXfs count="284">
    <xf numFmtId="0" fontId="0" fillId="0" borderId="0" xfId="0"/>
    <xf numFmtId="0" fontId="16" fillId="0" borderId="1" xfId="0" applyFont="1" applyBorder="1" applyAlignment="1" applyProtection="1">
      <alignment horizontal="center" vertical="center"/>
      <protection locked="0"/>
    </xf>
    <xf numFmtId="0" fontId="9" fillId="6" borderId="2" xfId="3" applyFont="1" applyFill="1" applyBorder="1" applyAlignment="1" applyProtection="1">
      <alignment horizontal="center" vertical="center"/>
    </xf>
    <xf numFmtId="0" fontId="18" fillId="6" borderId="3" xfId="3" applyFont="1" applyFill="1" applyBorder="1" applyAlignment="1" applyProtection="1">
      <alignment horizontal="left" vertical="center"/>
    </xf>
    <xf numFmtId="0" fontId="17" fillId="6" borderId="9" xfId="3" applyFont="1" applyFill="1" applyBorder="1" applyAlignment="1" applyProtection="1">
      <alignment horizontal="right" vertical="center"/>
    </xf>
    <xf numFmtId="0" fontId="2" fillId="0" borderId="4" xfId="3" applyFont="1" applyBorder="1" applyAlignment="1" applyProtection="1">
      <alignment horizontal="center" vertical="center"/>
    </xf>
    <xf numFmtId="0" fontId="10" fillId="0" borderId="4" xfId="3" applyFont="1" applyBorder="1" applyAlignment="1" applyProtection="1">
      <alignment horizontal="center" vertical="center"/>
    </xf>
    <xf numFmtId="0" fontId="10" fillId="0" borderId="1" xfId="3" applyFont="1" applyFill="1" applyBorder="1" applyAlignment="1" applyProtection="1">
      <alignment horizontal="left" vertical="center" wrapText="1"/>
    </xf>
    <xf numFmtId="0" fontId="10" fillId="0" borderId="6" xfId="3" applyFont="1" applyFill="1" applyBorder="1" applyAlignment="1" applyProtection="1">
      <alignment horizontal="left" vertical="center" wrapText="1"/>
    </xf>
    <xf numFmtId="0" fontId="10" fillId="0" borderId="4" xfId="3" applyFont="1" applyFill="1" applyBorder="1" applyAlignment="1" applyProtection="1">
      <alignment horizontal="center" vertical="center"/>
    </xf>
    <xf numFmtId="0" fontId="10" fillId="0" borderId="0" xfId="3" applyFont="1" applyBorder="1" applyAlignment="1" applyProtection="1">
      <alignment horizontal="left" vertical="center"/>
    </xf>
    <xf numFmtId="0" fontId="14" fillId="0" borderId="0" xfId="0" applyFont="1" applyProtection="1"/>
    <xf numFmtId="49" fontId="0" fillId="2" borderId="0" xfId="0" applyNumberFormat="1" applyFill="1" applyAlignment="1" applyProtection="1">
      <alignment horizontal="left"/>
    </xf>
    <xf numFmtId="0" fontId="0" fillId="0" borderId="0" xfId="0" applyProtection="1"/>
    <xf numFmtId="0" fontId="0" fillId="2" borderId="15" xfId="0" applyFill="1" applyBorder="1" applyProtection="1"/>
    <xf numFmtId="0" fontId="0" fillId="2" borderId="16" xfId="0" applyFill="1" applyBorder="1" applyProtection="1"/>
    <xf numFmtId="0" fontId="0" fillId="2" borderId="17" xfId="0" applyFill="1" applyBorder="1" applyProtection="1"/>
    <xf numFmtId="0" fontId="0" fillId="2" borderId="19" xfId="0" applyFill="1" applyBorder="1" applyAlignment="1" applyProtection="1"/>
    <xf numFmtId="0" fontId="0" fillId="2" borderId="21" xfId="0" applyFill="1" applyBorder="1" applyAlignment="1" applyProtection="1"/>
    <xf numFmtId="0" fontId="0" fillId="2" borderId="22" xfId="0" applyFill="1" applyBorder="1" applyAlignment="1" applyProtection="1"/>
    <xf numFmtId="0" fontId="0" fillId="0" borderId="0" xfId="0" applyBorder="1" applyProtection="1"/>
    <xf numFmtId="0" fontId="8" fillId="0" borderId="0" xfId="3" applyFont="1" applyFill="1" applyBorder="1" applyProtection="1"/>
    <xf numFmtId="0" fontId="4" fillId="2" borderId="0" xfId="3" applyFont="1" applyFill="1" applyBorder="1" applyAlignment="1" applyProtection="1">
      <alignment horizontal="center"/>
    </xf>
    <xf numFmtId="0" fontId="8" fillId="0" borderId="0" xfId="3" applyFont="1" applyFill="1" applyBorder="1" applyAlignment="1" applyProtection="1">
      <alignment horizontal="center" vertical="center"/>
    </xf>
    <xf numFmtId="9" fontId="0" fillId="0" borderId="0" xfId="0" applyNumberFormat="1" applyBorder="1" applyAlignment="1" applyProtection="1">
      <alignment horizontal="center"/>
    </xf>
    <xf numFmtId="0" fontId="8" fillId="0" borderId="0" xfId="3" applyFont="1" applyFill="1" applyBorder="1" applyAlignment="1" applyProtection="1">
      <alignment vertical="center"/>
    </xf>
    <xf numFmtId="0" fontId="3" fillId="0" borderId="0" xfId="3" applyFont="1" applyFill="1" applyBorder="1" applyProtection="1"/>
    <xf numFmtId="0" fontId="14" fillId="0" borderId="0" xfId="0" applyFont="1" applyBorder="1" applyProtection="1"/>
    <xf numFmtId="0" fontId="9" fillId="0" borderId="0" xfId="3" applyFont="1" applyFill="1" applyBorder="1" applyProtection="1"/>
    <xf numFmtId="0" fontId="5" fillId="2" borderId="0" xfId="3" applyFont="1" applyFill="1" applyBorder="1" applyAlignment="1" applyProtection="1">
      <alignment horizontal="center"/>
    </xf>
    <xf numFmtId="9" fontId="14" fillId="0" borderId="0" xfId="0" applyNumberFormat="1" applyFont="1" applyBorder="1" applyAlignment="1" applyProtection="1">
      <alignment horizontal="left"/>
    </xf>
    <xf numFmtId="0" fontId="0" fillId="2" borderId="0" xfId="0" applyFill="1" applyBorder="1" applyAlignment="1" applyProtection="1">
      <alignment horizontal="righ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vertical="top"/>
    </xf>
    <xf numFmtId="0" fontId="0" fillId="2" borderId="0" xfId="0" applyFill="1" applyBorder="1" applyAlignment="1" applyProtection="1">
      <alignment horizontal="right" vertical="top"/>
    </xf>
    <xf numFmtId="0" fontId="0" fillId="2" borderId="20" xfId="0" applyFill="1" applyBorder="1" applyAlignment="1" applyProtection="1">
      <alignment horizontal="left" vertical="top" wrapText="1"/>
    </xf>
    <xf numFmtId="0" fontId="0" fillId="2" borderId="21" xfId="0" applyFill="1" applyBorder="1" applyAlignment="1" applyProtection="1">
      <alignment horizontal="left" vertical="top" wrapText="1"/>
    </xf>
    <xf numFmtId="0" fontId="0" fillId="2" borderId="21" xfId="0" applyFill="1" applyBorder="1" applyAlignment="1" applyProtection="1">
      <alignment horizontal="left" vertical="top"/>
    </xf>
    <xf numFmtId="0" fontId="3" fillId="0" borderId="0" xfId="3" applyFont="1" applyFill="1" applyProtection="1"/>
    <xf numFmtId="0" fontId="3" fillId="0" borderId="16" xfId="3" applyFont="1" applyFill="1" applyBorder="1" applyProtection="1"/>
    <xf numFmtId="0" fontId="2" fillId="0" borderId="0" xfId="3" applyFont="1" applyFill="1" applyProtection="1"/>
    <xf numFmtId="0" fontId="2" fillId="0" borderId="0" xfId="3" applyFont="1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6" fillId="0" borderId="1" xfId="3" applyFont="1" applyBorder="1" applyAlignment="1" applyProtection="1">
      <alignment horizontal="center" vertical="center"/>
    </xf>
    <xf numFmtId="0" fontId="10" fillId="0" borderId="1" xfId="3" applyFont="1" applyBorder="1" applyAlignment="1" applyProtection="1">
      <alignment vertical="center" wrapText="1"/>
      <protection locked="0"/>
    </xf>
    <xf numFmtId="0" fontId="10" fillId="8" borderId="1" xfId="3" applyFont="1" applyFill="1" applyBorder="1" applyAlignment="1" applyProtection="1">
      <alignment vertical="center" wrapText="1"/>
      <protection locked="0"/>
    </xf>
    <xf numFmtId="0" fontId="10" fillId="8" borderId="0" xfId="3" applyFont="1" applyFill="1" applyBorder="1" applyAlignment="1" applyProtection="1">
      <alignment horizontal="left" vertical="center"/>
    </xf>
    <xf numFmtId="0" fontId="23" fillId="8" borderId="0" xfId="0" applyFont="1" applyFill="1" applyBorder="1" applyAlignment="1" applyProtection="1">
      <alignment horizontal="right"/>
    </xf>
    <xf numFmtId="0" fontId="20" fillId="8" borderId="0" xfId="0" applyFont="1" applyFill="1" applyBorder="1" applyProtection="1"/>
    <xf numFmtId="0" fontId="9" fillId="8" borderId="0" xfId="3" applyFont="1" applyFill="1" applyBorder="1" applyAlignment="1" applyProtection="1">
      <alignment horizontal="left" vertical="center" wrapText="1"/>
    </xf>
    <xf numFmtId="0" fontId="10" fillId="8" borderId="0" xfId="3" applyFont="1" applyFill="1" applyBorder="1" applyAlignment="1" applyProtection="1">
      <alignment horizontal="right" vertical="center" wrapText="1"/>
    </xf>
    <xf numFmtId="0" fontId="10" fillId="8" borderId="0" xfId="3" applyFont="1" applyFill="1" applyBorder="1" applyAlignment="1" applyProtection="1">
      <alignment horizontal="left"/>
    </xf>
    <xf numFmtId="0" fontId="10" fillId="8" borderId="29" xfId="3" applyFont="1" applyFill="1" applyBorder="1" applyAlignment="1" applyProtection="1">
      <alignment horizontal="left" vertical="center"/>
    </xf>
    <xf numFmtId="0" fontId="10" fillId="8" borderId="29" xfId="3" applyFont="1" applyFill="1" applyBorder="1" applyProtection="1"/>
    <xf numFmtId="0" fontId="20" fillId="0" borderId="29" xfId="0" applyFont="1" applyBorder="1" applyProtection="1"/>
    <xf numFmtId="0" fontId="9" fillId="8" borderId="29" xfId="3" applyFont="1" applyFill="1" applyBorder="1" applyAlignment="1" applyProtection="1">
      <alignment horizontal="left" vertical="center"/>
    </xf>
    <xf numFmtId="0" fontId="10" fillId="0" borderId="1" xfId="3" applyFont="1" applyBorder="1" applyAlignment="1" applyProtection="1">
      <alignment horizontal="left" vertical="center" wrapText="1"/>
    </xf>
    <xf numFmtId="0" fontId="16" fillId="0" borderId="1" xfId="3" applyFont="1" applyBorder="1" applyAlignment="1" applyProtection="1">
      <alignment horizontal="left" vertical="center" wrapText="1"/>
    </xf>
    <xf numFmtId="0" fontId="16" fillId="0" borderId="1" xfId="3" applyFont="1" applyBorder="1" applyAlignment="1" applyProtection="1">
      <alignment horizontal="center" vertical="center" wrapText="1"/>
    </xf>
    <xf numFmtId="0" fontId="10" fillId="8" borderId="0" xfId="3" applyFont="1" applyFill="1" applyBorder="1" applyAlignment="1" applyProtection="1">
      <alignment horizontal="right"/>
    </xf>
    <xf numFmtId="0" fontId="21" fillId="8" borderId="0" xfId="3" applyFont="1" applyFill="1" applyBorder="1" applyAlignment="1" applyProtection="1">
      <alignment horizontal="left" vertical="center" wrapText="1"/>
    </xf>
    <xf numFmtId="0" fontId="11" fillId="8" borderId="0" xfId="3" applyFont="1" applyFill="1" applyBorder="1" applyAlignment="1" applyProtection="1">
      <alignment horizontal="left" vertical="center" wrapText="1"/>
    </xf>
    <xf numFmtId="0" fontId="9" fillId="0" borderId="0" xfId="3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horizontal="left" vertical="center"/>
      <protection locked="0"/>
    </xf>
    <xf numFmtId="0" fontId="2" fillId="0" borderId="0" xfId="3" applyFont="1" applyAlignment="1" applyProtection="1">
      <alignment horizontal="center" vertical="center"/>
      <protection locked="0"/>
    </xf>
    <xf numFmtId="0" fontId="10" fillId="0" borderId="1" xfId="3" applyFont="1" applyBorder="1" applyAlignment="1" applyProtection="1">
      <alignment horizontal="left" vertical="center"/>
      <protection locked="0"/>
    </xf>
    <xf numFmtId="0" fontId="10" fillId="0" borderId="0" xfId="3" applyFont="1" applyAlignment="1" applyProtection="1">
      <alignment horizontal="left" vertical="center"/>
      <protection locked="0"/>
    </xf>
    <xf numFmtId="0" fontId="10" fillId="0" borderId="0" xfId="3" applyFont="1" applyAlignment="1" applyProtection="1">
      <alignment horizontal="center" vertical="center"/>
      <protection locked="0"/>
    </xf>
    <xf numFmtId="0" fontId="20" fillId="0" borderId="1" xfId="0" applyFont="1" applyBorder="1" applyProtection="1">
      <protection locked="0"/>
    </xf>
    <xf numFmtId="0" fontId="20" fillId="0" borderId="0" xfId="0" applyFont="1" applyProtection="1">
      <protection locked="0"/>
    </xf>
    <xf numFmtId="0" fontId="9" fillId="0" borderId="0" xfId="3" applyFont="1" applyAlignment="1" applyProtection="1">
      <alignment horizontal="center" vertical="center"/>
      <protection locked="0"/>
    </xf>
    <xf numFmtId="0" fontId="9" fillId="0" borderId="0" xfId="3" applyFont="1" applyProtection="1">
      <protection locked="0"/>
    </xf>
    <xf numFmtId="0" fontId="9" fillId="0" borderId="0" xfId="3" applyFont="1" applyAlignment="1" applyProtection="1">
      <alignment horizontal="center"/>
      <protection locked="0"/>
    </xf>
    <xf numFmtId="0" fontId="10" fillId="0" borderId="1" xfId="3" applyFont="1" applyBorder="1" applyProtection="1">
      <protection locked="0"/>
    </xf>
    <xf numFmtId="0" fontId="10" fillId="0" borderId="0" xfId="3" applyFont="1" applyProtection="1"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1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Fill="1" applyAlignment="1" applyProtection="1">
      <alignment horizontal="left" vertical="center"/>
      <protection locked="0"/>
    </xf>
    <xf numFmtId="0" fontId="9" fillId="0" borderId="0" xfId="3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10" fillId="0" borderId="6" xfId="3" applyFont="1" applyBorder="1" applyAlignment="1" applyProtection="1">
      <alignment horizontal="left" vertical="center" wrapText="1"/>
    </xf>
    <xf numFmtId="0" fontId="10" fillId="8" borderId="1" xfId="3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  <protection locked="0"/>
    </xf>
    <xf numFmtId="0" fontId="10" fillId="8" borderId="0" xfId="3" applyFont="1" applyFill="1" applyBorder="1" applyAlignment="1" applyProtection="1">
      <alignment horizontal="left" vertical="center" wrapText="1"/>
    </xf>
    <xf numFmtId="0" fontId="20" fillId="0" borderId="0" xfId="0" applyFont="1" applyBorder="1" applyProtection="1"/>
    <xf numFmtId="0" fontId="18" fillId="6" borderId="1" xfId="3" applyFont="1" applyFill="1" applyBorder="1" applyAlignment="1" applyProtection="1">
      <alignment horizontal="left" vertical="center"/>
    </xf>
    <xf numFmtId="0" fontId="17" fillId="6" borderId="1" xfId="3" applyFont="1" applyFill="1" applyBorder="1" applyAlignment="1" applyProtection="1">
      <alignment horizontal="right" vertical="center"/>
    </xf>
    <xf numFmtId="0" fontId="17" fillId="6" borderId="3" xfId="3" applyFont="1" applyFill="1" applyBorder="1" applyAlignment="1" applyProtection="1">
      <alignment horizontal="right" vertical="center"/>
    </xf>
    <xf numFmtId="0" fontId="2" fillId="0" borderId="45" xfId="3" applyFont="1" applyBorder="1" applyAlignment="1" applyProtection="1">
      <alignment horizontal="center" vertical="center"/>
    </xf>
    <xf numFmtId="0" fontId="16" fillId="0" borderId="32" xfId="3" applyFont="1" applyBorder="1" applyAlignment="1" applyProtection="1">
      <alignment horizontal="left" vertical="center" wrapText="1"/>
    </xf>
    <xf numFmtId="0" fontId="16" fillId="0" borderId="32" xfId="3" applyFont="1" applyBorder="1" applyAlignment="1" applyProtection="1">
      <alignment horizontal="center" vertical="center" wrapText="1"/>
    </xf>
    <xf numFmtId="0" fontId="16" fillId="0" borderId="32" xfId="3" applyFont="1" applyBorder="1" applyAlignment="1" applyProtection="1">
      <alignment horizontal="center" vertical="center"/>
    </xf>
    <xf numFmtId="0" fontId="16" fillId="0" borderId="46" xfId="3" applyFont="1" applyBorder="1" applyAlignment="1" applyProtection="1">
      <alignment horizontal="center" vertical="center"/>
    </xf>
    <xf numFmtId="0" fontId="10" fillId="0" borderId="1" xfId="3" applyFont="1" applyBorder="1" applyAlignment="1" applyProtection="1">
      <alignment horizontal="center" vertical="center"/>
    </xf>
    <xf numFmtId="0" fontId="12" fillId="6" borderId="1" xfId="3" applyFont="1" applyFill="1" applyBorder="1" applyAlignment="1" applyProtection="1">
      <alignment horizontal="left" vertical="center" wrapText="1"/>
    </xf>
    <xf numFmtId="0" fontId="10" fillId="0" borderId="2" xfId="3" applyFont="1" applyBorder="1" applyAlignment="1" applyProtection="1">
      <alignment horizontal="center" vertical="center"/>
    </xf>
    <xf numFmtId="0" fontId="10" fillId="0" borderId="3" xfId="3" applyFont="1" applyFill="1" applyBorder="1" applyAlignment="1" applyProtection="1">
      <alignment horizontal="left" vertical="center" wrapText="1"/>
    </xf>
    <xf numFmtId="0" fontId="10" fillId="0" borderId="3" xfId="3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center" vertical="center"/>
      <protection locked="0"/>
    </xf>
    <xf numFmtId="0" fontId="10" fillId="0" borderId="3" xfId="3" applyFont="1" applyBorder="1" applyAlignment="1" applyProtection="1">
      <alignment horizontal="center" vertical="center"/>
    </xf>
    <xf numFmtId="0" fontId="10" fillId="0" borderId="3" xfId="3" applyFont="1" applyBorder="1" applyAlignment="1" applyProtection="1">
      <alignment vertical="center" wrapText="1"/>
      <protection locked="0"/>
    </xf>
    <xf numFmtId="0" fontId="10" fillId="0" borderId="3" xfId="3" applyFont="1" applyBorder="1" applyAlignment="1" applyProtection="1">
      <alignment horizontal="left" vertical="center"/>
      <protection locked="0"/>
    </xf>
    <xf numFmtId="0" fontId="10" fillId="0" borderId="9" xfId="3" applyFont="1" applyBorder="1" applyAlignment="1" applyProtection="1">
      <alignment horizontal="left" vertical="center"/>
      <protection locked="0"/>
    </xf>
    <xf numFmtId="0" fontId="10" fillId="0" borderId="10" xfId="3" applyFont="1" applyBorder="1" applyAlignment="1" applyProtection="1">
      <alignment horizontal="left" vertical="center"/>
      <protection locked="0"/>
    </xf>
    <xf numFmtId="0" fontId="20" fillId="0" borderId="10" xfId="0" applyFont="1" applyBorder="1" applyProtection="1">
      <protection locked="0"/>
    </xf>
    <xf numFmtId="0" fontId="9" fillId="6" borderId="4" xfId="3" applyFont="1" applyFill="1" applyBorder="1" applyAlignment="1" applyProtection="1">
      <alignment horizontal="center" vertical="center"/>
    </xf>
    <xf numFmtId="0" fontId="17" fillId="6" borderId="10" xfId="3" applyFont="1" applyFill="1" applyBorder="1" applyAlignment="1" applyProtection="1">
      <alignment horizontal="right" vertical="center"/>
    </xf>
    <xf numFmtId="0" fontId="16" fillId="0" borderId="10" xfId="3" applyFont="1" applyBorder="1" applyAlignment="1" applyProtection="1">
      <alignment horizontal="center" vertical="center"/>
    </xf>
    <xf numFmtId="0" fontId="10" fillId="0" borderId="10" xfId="3" applyFont="1" applyBorder="1" applyProtection="1">
      <protection locked="0"/>
    </xf>
    <xf numFmtId="0" fontId="10" fillId="8" borderId="6" xfId="3" applyFont="1" applyFill="1" applyBorder="1" applyAlignment="1" applyProtection="1">
      <alignment horizontal="left" vertical="center" wrapText="1"/>
    </xf>
    <xf numFmtId="0" fontId="16" fillId="0" borderId="6" xfId="0" applyFont="1" applyBorder="1" applyAlignment="1" applyProtection="1">
      <alignment horizontal="center" vertical="center"/>
      <protection locked="0"/>
    </xf>
    <xf numFmtId="0" fontId="10" fillId="0" borderId="6" xfId="3" applyFont="1" applyBorder="1" applyAlignment="1" applyProtection="1">
      <alignment horizontal="center" vertical="center"/>
    </xf>
    <xf numFmtId="0" fontId="10" fillId="0" borderId="6" xfId="3" applyFont="1" applyBorder="1" applyAlignment="1" applyProtection="1">
      <alignment vertical="center" wrapText="1"/>
      <protection locked="0"/>
    </xf>
    <xf numFmtId="0" fontId="10" fillId="0" borderId="6" xfId="3" applyFont="1" applyBorder="1" applyAlignment="1" applyProtection="1">
      <alignment horizontal="left" vertical="center"/>
      <protection locked="0"/>
    </xf>
    <xf numFmtId="0" fontId="10" fillId="0" borderId="6" xfId="3" applyFont="1" applyBorder="1" applyProtection="1">
      <protection locked="0"/>
    </xf>
    <xf numFmtId="0" fontId="10" fillId="0" borderId="11" xfId="3" applyFont="1" applyBorder="1" applyProtection="1">
      <protection locked="0"/>
    </xf>
    <xf numFmtId="0" fontId="10" fillId="8" borderId="15" xfId="3" applyFont="1" applyFill="1" applyBorder="1" applyAlignment="1" applyProtection="1">
      <alignment horizontal="center" vertical="center"/>
    </xf>
    <xf numFmtId="0" fontId="10" fillId="8" borderId="16" xfId="3" applyFont="1" applyFill="1" applyBorder="1" applyAlignment="1" applyProtection="1">
      <alignment horizontal="left" vertical="center" wrapText="1"/>
    </xf>
    <xf numFmtId="0" fontId="10" fillId="8" borderId="16" xfId="3" applyFont="1" applyFill="1" applyBorder="1" applyAlignment="1" applyProtection="1">
      <alignment horizontal="left" vertical="center"/>
    </xf>
    <xf numFmtId="0" fontId="19" fillId="8" borderId="16" xfId="3" applyFont="1" applyFill="1" applyBorder="1" applyAlignment="1" applyProtection="1">
      <alignment horizontal="left" vertical="center" wrapText="1"/>
    </xf>
    <xf numFmtId="0" fontId="10" fillId="8" borderId="44" xfId="3" applyFont="1" applyFill="1" applyBorder="1" applyAlignment="1" applyProtection="1">
      <alignment horizontal="left" vertical="center"/>
    </xf>
    <xf numFmtId="0" fontId="10" fillId="8" borderId="17" xfId="3" applyFont="1" applyFill="1" applyBorder="1" applyAlignment="1" applyProtection="1">
      <alignment horizontal="left" vertical="center"/>
    </xf>
    <xf numFmtId="0" fontId="10" fillId="8" borderId="18" xfId="3" applyFont="1" applyFill="1" applyBorder="1" applyAlignment="1" applyProtection="1">
      <alignment horizontal="center" vertical="center"/>
    </xf>
    <xf numFmtId="0" fontId="10" fillId="8" borderId="19" xfId="3" applyFont="1" applyFill="1" applyBorder="1" applyAlignment="1" applyProtection="1">
      <alignment horizontal="left" vertical="center"/>
    </xf>
    <xf numFmtId="0" fontId="20" fillId="8" borderId="18" xfId="0" applyFont="1" applyFill="1" applyBorder="1" applyProtection="1"/>
    <xf numFmtId="0" fontId="10" fillId="8" borderId="19" xfId="3" applyFont="1" applyFill="1" applyBorder="1" applyProtection="1"/>
    <xf numFmtId="0" fontId="20" fillId="0" borderId="19" xfId="0" applyFont="1" applyBorder="1" applyProtection="1"/>
    <xf numFmtId="0" fontId="9" fillId="8" borderId="18" xfId="3" applyFont="1" applyFill="1" applyBorder="1" applyAlignment="1" applyProtection="1">
      <alignment horizontal="center" vertical="center"/>
    </xf>
    <xf numFmtId="0" fontId="9" fillId="8" borderId="19" xfId="3" applyFont="1" applyFill="1" applyBorder="1" applyAlignment="1" applyProtection="1">
      <alignment horizontal="left" vertical="center"/>
    </xf>
    <xf numFmtId="0" fontId="9" fillId="0" borderId="20" xfId="3" applyFont="1" applyBorder="1" applyAlignment="1" applyProtection="1">
      <alignment horizontal="center" vertical="center"/>
    </xf>
    <xf numFmtId="0" fontId="9" fillId="0" borderId="21" xfId="3" applyFont="1" applyBorder="1" applyAlignment="1" applyProtection="1">
      <alignment horizontal="left" vertical="center" wrapText="1"/>
    </xf>
    <xf numFmtId="0" fontId="9" fillId="0" borderId="21" xfId="3" applyFont="1" applyBorder="1" applyAlignment="1" applyProtection="1">
      <alignment horizontal="left" vertical="center"/>
    </xf>
    <xf numFmtId="0" fontId="19" fillId="0" borderId="21" xfId="3" applyFont="1" applyBorder="1" applyAlignment="1" applyProtection="1">
      <alignment horizontal="left" vertical="center" wrapText="1"/>
    </xf>
    <xf numFmtId="0" fontId="9" fillId="0" borderId="31" xfId="3" applyFont="1" applyBorder="1" applyAlignment="1" applyProtection="1">
      <alignment horizontal="left" vertical="center"/>
    </xf>
    <xf numFmtId="0" fontId="9" fillId="0" borderId="22" xfId="3" applyFont="1" applyBorder="1" applyAlignment="1" applyProtection="1">
      <alignment horizontal="left" vertical="center"/>
    </xf>
    <xf numFmtId="0" fontId="10" fillId="0" borderId="1" xfId="3" applyFont="1" applyFill="1" applyBorder="1" applyAlignment="1" applyProtection="1">
      <alignment horizontal="left" vertical="center" wrapText="1"/>
      <protection locked="0"/>
    </xf>
    <xf numFmtId="0" fontId="10" fillId="0" borderId="1" xfId="3" applyFont="1" applyFill="1" applyBorder="1" applyAlignment="1" applyProtection="1">
      <alignment horizontal="center" vertical="center"/>
      <protection locked="0"/>
    </xf>
    <xf numFmtId="0" fontId="10" fillId="0" borderId="1" xfId="3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1" fillId="2" borderId="0" xfId="0" applyFont="1" applyFill="1" applyAlignment="1" applyProtection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right"/>
    </xf>
    <xf numFmtId="0" fontId="0" fillId="2" borderId="0" xfId="0" applyFill="1" applyAlignment="1" applyProtection="1">
      <alignment horizontal="right"/>
    </xf>
    <xf numFmtId="0" fontId="2" fillId="2" borderId="0" xfId="0" applyFont="1" applyFill="1" applyProtection="1"/>
    <xf numFmtId="0" fontId="0" fillId="2" borderId="0" xfId="0" applyFill="1" applyBorder="1" applyAlignment="1" applyProtection="1"/>
    <xf numFmtId="0" fontId="0" fillId="2" borderId="18" xfId="0" applyFill="1" applyBorder="1" applyProtection="1"/>
    <xf numFmtId="0" fontId="0" fillId="2" borderId="0" xfId="0" applyFill="1" applyBorder="1" applyProtection="1"/>
    <xf numFmtId="0" fontId="0" fillId="2" borderId="20" xfId="0" applyFill="1" applyBorder="1" applyProtection="1"/>
    <xf numFmtId="0" fontId="0" fillId="2" borderId="21" xfId="0" applyFill="1" applyBorder="1" applyProtection="1"/>
    <xf numFmtId="0" fontId="0" fillId="2" borderId="16" xfId="0" applyFill="1" applyBorder="1" applyAlignment="1" applyProtection="1"/>
    <xf numFmtId="0" fontId="0" fillId="2" borderId="19" xfId="0" applyFill="1" applyBorder="1" applyProtection="1"/>
    <xf numFmtId="0" fontId="0" fillId="2" borderId="22" xfId="0" applyFill="1" applyBorder="1" applyProtection="1"/>
    <xf numFmtId="0" fontId="0" fillId="2" borderId="14" xfId="0" applyFill="1" applyBorder="1" applyProtection="1"/>
    <xf numFmtId="49" fontId="0" fillId="2" borderId="14" xfId="0" applyNumberFormat="1" applyFill="1" applyBorder="1" applyAlignment="1" applyProtection="1">
      <alignment horizontal="center"/>
    </xf>
    <xf numFmtId="0" fontId="2" fillId="2" borderId="18" xfId="0" applyFont="1" applyFill="1" applyBorder="1" applyProtection="1"/>
    <xf numFmtId="0" fontId="2" fillId="2" borderId="0" xfId="0" applyFont="1" applyFill="1" applyBorder="1" applyProtection="1"/>
    <xf numFmtId="0" fontId="0" fillId="2" borderId="18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right"/>
    </xf>
    <xf numFmtId="0" fontId="0" fillId="2" borderId="20" xfId="0" applyFill="1" applyBorder="1" applyAlignment="1" applyProtection="1">
      <alignment vertical="center"/>
    </xf>
    <xf numFmtId="0" fontId="0" fillId="2" borderId="21" xfId="0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Protection="1"/>
    <xf numFmtId="0" fontId="0" fillId="0" borderId="18" xfId="0" applyFont="1" applyBorder="1" applyProtection="1"/>
    <xf numFmtId="0" fontId="2" fillId="0" borderId="1" xfId="3" applyFont="1" applyFill="1" applyBorder="1" applyAlignment="1" applyProtection="1">
      <alignment horizontal="center" vertical="center"/>
    </xf>
    <xf numFmtId="0" fontId="0" fillId="0" borderId="24" xfId="0" applyFont="1" applyBorder="1" applyProtection="1"/>
    <xf numFmtId="0" fontId="0" fillId="0" borderId="0" xfId="0" applyFont="1" applyBorder="1" applyProtection="1"/>
    <xf numFmtId="0" fontId="0" fillId="0" borderId="19" xfId="0" applyFont="1" applyBorder="1" applyProtection="1"/>
    <xf numFmtId="0" fontId="15" fillId="0" borderId="0" xfId="0" applyFont="1" applyProtection="1"/>
    <xf numFmtId="0" fontId="15" fillId="0" borderId="18" xfId="0" applyFont="1" applyBorder="1" applyProtection="1"/>
    <xf numFmtId="0" fontId="16" fillId="0" borderId="3" xfId="3" applyFont="1" applyFill="1" applyBorder="1" applyAlignment="1" applyProtection="1">
      <alignment horizontal="center" vertical="center"/>
    </xf>
    <xf numFmtId="0" fontId="16" fillId="0" borderId="0" xfId="3" applyFont="1" applyFill="1" applyBorder="1" applyAlignment="1" applyProtection="1">
      <alignment vertical="center"/>
    </xf>
    <xf numFmtId="0" fontId="15" fillId="0" borderId="0" xfId="0" applyFont="1" applyBorder="1" applyProtection="1"/>
    <xf numFmtId="0" fontId="16" fillId="0" borderId="0" xfId="3" applyFont="1" applyFill="1" applyBorder="1" applyAlignment="1" applyProtection="1">
      <alignment horizontal="right" vertical="center"/>
    </xf>
    <xf numFmtId="0" fontId="16" fillId="0" borderId="0" xfId="3" applyFont="1" applyFill="1" applyBorder="1" applyAlignment="1" applyProtection="1">
      <alignment horizontal="center" vertical="center"/>
    </xf>
    <xf numFmtId="9" fontId="16" fillId="0" borderId="0" xfId="2" applyFont="1" applyFill="1" applyBorder="1" applyAlignment="1" applyProtection="1">
      <alignment horizontal="center" vertical="center"/>
    </xf>
    <xf numFmtId="0" fontId="15" fillId="0" borderId="0" xfId="0" quotePrefix="1" applyFont="1" applyBorder="1" applyProtection="1"/>
    <xf numFmtId="0" fontId="15" fillId="0" borderId="19" xfId="0" applyFont="1" applyBorder="1" applyProtection="1"/>
    <xf numFmtId="0" fontId="3" fillId="0" borderId="20" xfId="3" applyFont="1" applyFill="1" applyBorder="1" applyAlignment="1" applyProtection="1">
      <alignment horizontal="center"/>
    </xf>
    <xf numFmtId="0" fontId="3" fillId="0" borderId="21" xfId="3" applyFont="1" applyFill="1" applyBorder="1" applyAlignment="1" applyProtection="1">
      <alignment horizontal="center"/>
    </xf>
    <xf numFmtId="0" fontId="6" fillId="0" borderId="21" xfId="3" applyFont="1" applyFill="1" applyBorder="1" applyProtection="1"/>
    <xf numFmtId="0" fontId="6" fillId="0" borderId="21" xfId="3" applyFont="1" applyFill="1" applyBorder="1" applyAlignment="1" applyProtection="1">
      <alignment horizontal="right"/>
    </xf>
    <xf numFmtId="0" fontId="6" fillId="0" borderId="21" xfId="3" applyFont="1" applyFill="1" applyBorder="1" applyAlignment="1" applyProtection="1">
      <alignment horizontal="center"/>
    </xf>
    <xf numFmtId="9" fontId="6" fillId="0" borderId="21" xfId="2" applyFont="1" applyFill="1" applyBorder="1" applyAlignment="1" applyProtection="1">
      <alignment horizontal="center"/>
    </xf>
    <xf numFmtId="0" fontId="5" fillId="0" borderId="21" xfId="3" applyFont="1" applyFill="1" applyBorder="1" applyAlignment="1" applyProtection="1">
      <alignment horizontal="center"/>
    </xf>
    <xf numFmtId="1" fontId="3" fillId="0" borderId="21" xfId="3" applyNumberFormat="1" applyFont="1" applyFill="1" applyBorder="1" applyProtection="1"/>
    <xf numFmtId="0" fontId="0" fillId="0" borderId="21" xfId="0" applyBorder="1" applyProtection="1"/>
    <xf numFmtId="0" fontId="0" fillId="0" borderId="22" xfId="0" applyBorder="1" applyProtection="1"/>
    <xf numFmtId="0" fontId="3" fillId="0" borderId="0" xfId="3" applyFont="1" applyFill="1" applyBorder="1" applyAlignment="1" applyProtection="1">
      <alignment horizontal="center"/>
    </xf>
    <xf numFmtId="0" fontId="6" fillId="0" borderId="0" xfId="3" applyFont="1" applyFill="1" applyBorder="1" applyProtection="1"/>
    <xf numFmtId="0" fontId="6" fillId="0" borderId="0" xfId="3" applyFont="1" applyFill="1" applyBorder="1" applyAlignment="1" applyProtection="1">
      <alignment horizontal="right"/>
    </xf>
    <xf numFmtId="0" fontId="6" fillId="0" borderId="0" xfId="3" applyFont="1" applyFill="1" applyBorder="1" applyAlignment="1" applyProtection="1">
      <alignment horizontal="center"/>
    </xf>
    <xf numFmtId="9" fontId="6" fillId="0" borderId="0" xfId="2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1" fontId="3" fillId="0" borderId="0" xfId="3" applyNumberFormat="1" applyFont="1" applyFill="1" applyBorder="1" applyProtection="1"/>
    <xf numFmtId="0" fontId="0" fillId="0" borderId="1" xfId="0" applyFont="1" applyBorder="1" applyAlignment="1" applyProtection="1">
      <alignment horizontal="center"/>
    </xf>
    <xf numFmtId="0" fontId="2" fillId="0" borderId="28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left" vertical="center" wrapText="1"/>
    </xf>
    <xf numFmtId="0" fontId="0" fillId="0" borderId="28" xfId="0" applyBorder="1" applyAlignment="1" applyProtection="1">
      <alignment horizontal="left"/>
    </xf>
    <xf numFmtId="0" fontId="2" fillId="0" borderId="29" xfId="3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6" fillId="7" borderId="2" xfId="3" applyFont="1" applyFill="1" applyBorder="1" applyAlignment="1" applyProtection="1">
      <alignment horizontal="center" vertical="center"/>
    </xf>
    <xf numFmtId="9" fontId="2" fillId="2" borderId="2" xfId="2" applyFont="1" applyFill="1" applyBorder="1" applyAlignment="1" applyProtection="1">
      <alignment horizontal="center" vertical="center"/>
    </xf>
    <xf numFmtId="1" fontId="2" fillId="2" borderId="3" xfId="2" applyNumberFormat="1" applyFont="1" applyFill="1" applyBorder="1" applyAlignment="1" applyProtection="1">
      <alignment horizontal="center" vertical="center"/>
    </xf>
    <xf numFmtId="0" fontId="2" fillId="2" borderId="9" xfId="3" applyFont="1" applyFill="1" applyBorder="1" applyAlignment="1" applyProtection="1">
      <alignment horizontal="center" vertical="center"/>
    </xf>
    <xf numFmtId="0" fontId="6" fillId="3" borderId="4" xfId="3" applyFont="1" applyFill="1" applyBorder="1" applyAlignment="1" applyProtection="1">
      <alignment horizontal="center" vertical="center"/>
    </xf>
    <xf numFmtId="9" fontId="2" fillId="2" borderId="4" xfId="2" applyFont="1" applyFill="1" applyBorder="1" applyAlignment="1" applyProtection="1">
      <alignment horizontal="center" vertical="center"/>
    </xf>
    <xf numFmtId="1" fontId="2" fillId="2" borderId="1" xfId="2" applyNumberFormat="1" applyFont="1" applyFill="1" applyBorder="1" applyAlignment="1" applyProtection="1">
      <alignment horizontal="center" vertical="center"/>
    </xf>
    <xf numFmtId="0" fontId="2" fillId="2" borderId="10" xfId="3" applyFont="1" applyFill="1" applyBorder="1" applyAlignment="1" applyProtection="1">
      <alignment horizontal="center" vertical="center"/>
    </xf>
    <xf numFmtId="9" fontId="2" fillId="2" borderId="5" xfId="2" applyFont="1" applyFill="1" applyBorder="1" applyAlignment="1" applyProtection="1">
      <alignment horizontal="center" vertical="center"/>
    </xf>
    <xf numFmtId="1" fontId="2" fillId="2" borderId="6" xfId="2" applyNumberFormat="1" applyFont="1" applyFill="1" applyBorder="1" applyAlignment="1" applyProtection="1">
      <alignment horizontal="center" vertical="center"/>
    </xf>
    <xf numFmtId="0" fontId="2" fillId="2" borderId="11" xfId="3" applyFont="1" applyFill="1" applyBorder="1" applyAlignment="1" applyProtection="1">
      <alignment horizontal="center" vertical="center"/>
    </xf>
    <xf numFmtId="0" fontId="6" fillId="4" borderId="4" xfId="3" applyFont="1" applyFill="1" applyBorder="1" applyAlignment="1" applyProtection="1">
      <alignment horizontal="center" vertical="center"/>
    </xf>
    <xf numFmtId="9" fontId="5" fillId="2" borderId="8" xfId="2" applyFont="1" applyFill="1" applyBorder="1" applyAlignment="1" applyProtection="1">
      <alignment horizontal="center" vertical="center"/>
    </xf>
    <xf numFmtId="1" fontId="5" fillId="2" borderId="7" xfId="3" applyNumberFormat="1" applyFont="1" applyFill="1" applyBorder="1" applyAlignment="1" applyProtection="1">
      <alignment horizontal="center" vertical="center"/>
    </xf>
    <xf numFmtId="0" fontId="5" fillId="2" borderId="30" xfId="3" applyFont="1" applyFill="1" applyBorder="1" applyAlignment="1" applyProtection="1">
      <alignment horizontal="left" vertical="center"/>
    </xf>
    <xf numFmtId="0" fontId="5" fillId="2" borderId="21" xfId="3" applyFont="1" applyFill="1" applyBorder="1" applyAlignment="1" applyProtection="1">
      <alignment horizontal="left" vertical="center"/>
    </xf>
    <xf numFmtId="0" fontId="5" fillId="2" borderId="31" xfId="3" applyFont="1" applyFill="1" applyBorder="1" applyAlignment="1" applyProtection="1">
      <alignment horizontal="left" vertical="center"/>
    </xf>
    <xf numFmtId="0" fontId="5" fillId="2" borderId="12" xfId="3" applyFont="1" applyFill="1" applyBorder="1" applyAlignment="1" applyProtection="1">
      <alignment horizontal="center" vertical="center"/>
    </xf>
    <xf numFmtId="0" fontId="6" fillId="5" borderId="5" xfId="3" applyFont="1" applyFill="1" applyBorder="1" applyAlignment="1" applyProtection="1">
      <alignment horizontal="center" vertical="center"/>
    </xf>
    <xf numFmtId="0" fontId="13" fillId="0" borderId="0" xfId="0" applyFont="1" applyBorder="1" applyProtection="1"/>
    <xf numFmtId="0" fontId="0" fillId="2" borderId="14" xfId="0" applyFill="1" applyBorder="1" applyAlignment="1" applyProtection="1">
      <alignment horizontal="left"/>
    </xf>
    <xf numFmtId="10" fontId="15" fillId="0" borderId="0" xfId="0" applyNumberFormat="1" applyFont="1" applyBorder="1" applyAlignment="1" applyProtection="1">
      <alignment horizontal="left"/>
    </xf>
    <xf numFmtId="0" fontId="2" fillId="0" borderId="0" xfId="3" applyFont="1" applyFill="1" applyBorder="1" applyAlignment="1" applyProtection="1">
      <alignment horizontal="left" vertical="center" wrapText="1"/>
    </xf>
    <xf numFmtId="0" fontId="0" fillId="2" borderId="14" xfId="0" applyFill="1" applyBorder="1" applyAlignment="1" applyProtection="1">
      <alignment horizontal="center"/>
    </xf>
    <xf numFmtId="0" fontId="5" fillId="0" borderId="15" xfId="3" applyFont="1" applyFill="1" applyBorder="1" applyAlignment="1" applyProtection="1">
      <alignment horizontal="center" vertical="center"/>
    </xf>
    <xf numFmtId="0" fontId="5" fillId="0" borderId="16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/>
    </xf>
    <xf numFmtId="0" fontId="2" fillId="0" borderId="29" xfId="3" applyFont="1" applyFill="1" applyBorder="1" applyAlignment="1" applyProtection="1">
      <alignment horizontal="left" vertical="center" wrapText="1"/>
    </xf>
    <xf numFmtId="0" fontId="0" fillId="2" borderId="23" xfId="0" applyFill="1" applyBorder="1" applyAlignment="1" applyProtection="1">
      <alignment horizontal="center"/>
    </xf>
    <xf numFmtId="0" fontId="0" fillId="2" borderId="24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0" fillId="2" borderId="27" xfId="0" applyFill="1" applyBorder="1" applyAlignment="1" applyProtection="1">
      <alignment horizontal="center"/>
    </xf>
    <xf numFmtId="0" fontId="2" fillId="0" borderId="28" xfId="3" applyFont="1" applyFill="1" applyBorder="1" applyAlignment="1" applyProtection="1">
      <alignment horizontal="left" vertical="center" wrapText="1"/>
    </xf>
    <xf numFmtId="14" fontId="0" fillId="2" borderId="14" xfId="0" applyNumberFormat="1" applyFill="1" applyBorder="1" applyAlignment="1" applyProtection="1">
      <alignment horizontal="center"/>
    </xf>
    <xf numFmtId="0" fontId="2" fillId="0" borderId="19" xfId="3" applyFont="1" applyFill="1" applyBorder="1" applyAlignment="1" applyProtection="1">
      <alignment horizontal="left" vertical="center" wrapText="1"/>
    </xf>
    <xf numFmtId="0" fontId="0" fillId="0" borderId="28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2" borderId="14" xfId="0" applyFill="1" applyBorder="1" applyAlignment="1" applyProtection="1"/>
    <xf numFmtId="0" fontId="22" fillId="2" borderId="14" xfId="1" applyFill="1" applyBorder="1" applyAlignment="1" applyProtection="1"/>
    <xf numFmtId="49" fontId="0" fillId="2" borderId="14" xfId="0" applyNumberForma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right"/>
    </xf>
    <xf numFmtId="0" fontId="6" fillId="7" borderId="33" xfId="3" applyFont="1" applyFill="1" applyBorder="1" applyAlignment="1" applyProtection="1">
      <alignment horizontal="left" vertical="center"/>
    </xf>
    <xf numFmtId="0" fontId="6" fillId="7" borderId="36" xfId="3" applyFont="1" applyFill="1" applyBorder="1" applyAlignment="1" applyProtection="1">
      <alignment horizontal="left" vertical="center"/>
    </xf>
    <xf numFmtId="0" fontId="6" fillId="7" borderId="37" xfId="3" applyFont="1" applyFill="1" applyBorder="1" applyAlignment="1" applyProtection="1">
      <alignment horizontal="left" vertical="center"/>
    </xf>
    <xf numFmtId="0" fontId="6" fillId="7" borderId="38" xfId="3" applyFont="1" applyFill="1" applyBorder="1" applyAlignment="1" applyProtection="1">
      <alignment horizontal="left" vertical="center"/>
    </xf>
    <xf numFmtId="0" fontId="6" fillId="7" borderId="39" xfId="3" applyFont="1" applyFill="1" applyBorder="1" applyAlignment="1" applyProtection="1">
      <alignment horizontal="left" vertical="center"/>
    </xf>
    <xf numFmtId="0" fontId="6" fillId="7" borderId="42" xfId="3" applyFont="1" applyFill="1" applyBorder="1" applyAlignment="1" applyProtection="1">
      <alignment horizontal="left" vertical="center"/>
    </xf>
    <xf numFmtId="0" fontId="9" fillId="0" borderId="0" xfId="3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left"/>
    </xf>
    <xf numFmtId="0" fontId="6" fillId="7" borderId="34" xfId="3" applyFont="1" applyFill="1" applyBorder="1" applyAlignment="1" applyProtection="1">
      <alignment horizontal="left" vertical="center"/>
    </xf>
    <xf numFmtId="0" fontId="6" fillId="7" borderId="35" xfId="3" applyFont="1" applyFill="1" applyBorder="1" applyAlignment="1" applyProtection="1">
      <alignment horizontal="left" vertical="center"/>
    </xf>
    <xf numFmtId="0" fontId="6" fillId="7" borderId="43" xfId="3" applyFont="1" applyFill="1" applyBorder="1" applyAlignment="1" applyProtection="1">
      <alignment horizontal="left" vertical="center"/>
    </xf>
    <xf numFmtId="0" fontId="0" fillId="2" borderId="18" xfId="0" applyFill="1" applyBorder="1" applyAlignment="1" applyProtection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7" fillId="2" borderId="34" xfId="3" applyFont="1" applyFill="1" applyBorder="1" applyAlignment="1" applyProtection="1">
      <alignment horizontal="left" vertical="center"/>
    </xf>
    <xf numFmtId="0" fontId="7" fillId="2" borderId="35" xfId="3" applyFont="1" applyFill="1" applyBorder="1" applyAlignment="1" applyProtection="1">
      <alignment horizontal="left" vertical="center"/>
    </xf>
    <xf numFmtId="0" fontId="7" fillId="2" borderId="13" xfId="3" applyFont="1" applyFill="1" applyBorder="1" applyAlignment="1" applyProtection="1">
      <alignment horizontal="left" vertical="center"/>
    </xf>
    <xf numFmtId="0" fontId="7" fillId="2" borderId="33" xfId="3" applyFont="1" applyFill="1" applyBorder="1" applyAlignment="1" applyProtection="1">
      <alignment horizontal="left" vertical="center"/>
    </xf>
    <xf numFmtId="0" fontId="7" fillId="2" borderId="36" xfId="3" applyFont="1" applyFill="1" applyBorder="1" applyAlignment="1" applyProtection="1">
      <alignment horizontal="left" vertical="center"/>
    </xf>
    <xf numFmtId="0" fontId="7" fillId="2" borderId="41" xfId="3" applyFont="1" applyFill="1" applyBorder="1" applyAlignment="1" applyProtection="1">
      <alignment horizontal="left" vertical="center"/>
    </xf>
    <xf numFmtId="0" fontId="7" fillId="2" borderId="38" xfId="3" applyFont="1" applyFill="1" applyBorder="1" applyAlignment="1" applyProtection="1">
      <alignment horizontal="left" vertical="center"/>
    </xf>
    <xf numFmtId="0" fontId="7" fillId="2" borderId="39" xfId="3" applyFont="1" applyFill="1" applyBorder="1" applyAlignment="1" applyProtection="1">
      <alignment horizontal="left" vertical="center"/>
    </xf>
    <xf numFmtId="0" fontId="7" fillId="2" borderId="40" xfId="3" applyFont="1" applyFill="1" applyBorder="1" applyAlignment="1" applyProtection="1">
      <alignment horizontal="left" vertical="center"/>
    </xf>
    <xf numFmtId="0" fontId="17" fillId="6" borderId="3" xfId="3" applyFont="1" applyFill="1" applyBorder="1" applyAlignment="1" applyProtection="1">
      <alignment horizontal="center" vertical="center" wrapText="1"/>
    </xf>
    <xf numFmtId="0" fontId="10" fillId="8" borderId="0" xfId="3" applyFont="1" applyFill="1" applyBorder="1" applyAlignment="1" applyProtection="1">
      <alignment horizontal="left" vertical="center" wrapText="1"/>
    </xf>
    <xf numFmtId="0" fontId="17" fillId="6" borderId="3" xfId="3" applyFont="1" applyFill="1" applyBorder="1" applyAlignment="1" applyProtection="1">
      <alignment horizontal="left" vertical="center" wrapText="1"/>
    </xf>
    <xf numFmtId="0" fontId="9" fillId="0" borderId="3" xfId="3" applyFont="1" applyBorder="1" applyAlignment="1" applyProtection="1">
      <alignment vertical="center"/>
    </xf>
    <xf numFmtId="0" fontId="17" fillId="6" borderId="1" xfId="3" applyFont="1" applyFill="1" applyBorder="1" applyAlignment="1" applyProtection="1">
      <alignment horizontal="left" vertical="center" wrapText="1"/>
    </xf>
    <xf numFmtId="0" fontId="9" fillId="0" borderId="1" xfId="3" applyFont="1" applyBorder="1" applyAlignment="1" applyProtection="1">
      <alignment horizontal="left" vertical="center" wrapText="1"/>
    </xf>
    <xf numFmtId="0" fontId="9" fillId="0" borderId="1" xfId="3" applyFont="1" applyBorder="1" applyAlignment="1" applyProtection="1">
      <alignment vertical="center"/>
    </xf>
  </cellXfs>
  <cellStyles count="4">
    <cellStyle name="Hyperlink" xfId="1" builtinId="8"/>
    <cellStyle name="Normal" xfId="0" builtinId="0"/>
    <cellStyle name="Prozent 2" xfId="2"/>
    <cellStyle name="Standard 2" xfId="3"/>
  </cellStyles>
  <dxfs count="24"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5</xdr:col>
      <xdr:colOff>495300</xdr:colOff>
      <xdr:row>2</xdr:row>
      <xdr:rowOff>66675</xdr:rowOff>
    </xdr:to>
    <xdr:pic>
      <xdr:nvPicPr>
        <xdr:cNvPr id="124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H="1" flipV="1">
          <a:off x="19050" y="76200"/>
          <a:ext cx="1962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28575</xdr:rowOff>
        </xdr:from>
        <xdr:to>
          <xdr:col>6</xdr:col>
          <xdr:colOff>19050</xdr:colOff>
          <xdr:row>30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28</xdr:row>
          <xdr:rowOff>28575</xdr:rowOff>
        </xdr:from>
        <xdr:to>
          <xdr:col>6</xdr:col>
          <xdr:colOff>609600</xdr:colOff>
          <xdr:row>30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 PPAP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28</xdr:row>
          <xdr:rowOff>28575</xdr:rowOff>
        </xdr:from>
        <xdr:to>
          <xdr:col>8</xdr:col>
          <xdr:colOff>238125</xdr:colOff>
          <xdr:row>30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Process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19050</xdr:rowOff>
        </xdr:from>
        <xdr:to>
          <xdr:col>14</xdr:col>
          <xdr:colOff>238125</xdr:colOff>
          <xdr:row>30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Process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74</xdr:row>
          <xdr:rowOff>123825</xdr:rowOff>
        </xdr:from>
        <xdr:to>
          <xdr:col>3</xdr:col>
          <xdr:colOff>247650</xdr:colOff>
          <xdr:row>77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74</xdr:row>
          <xdr:rowOff>123825</xdr:rowOff>
        </xdr:from>
        <xdr:to>
          <xdr:col>9</xdr:col>
          <xdr:colOff>447675</xdr:colOff>
          <xdr:row>77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74</xdr:row>
          <xdr:rowOff>123825</xdr:rowOff>
        </xdr:from>
        <xdr:to>
          <xdr:col>14</xdr:col>
          <xdr:colOff>66675</xdr:colOff>
          <xdr:row>77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28</xdr:row>
          <xdr:rowOff>19050</xdr:rowOff>
        </xdr:from>
        <xdr:to>
          <xdr:col>10</xdr:col>
          <xdr:colOff>285750</xdr:colOff>
          <xdr:row>29</xdr:row>
          <xdr:rowOff>47625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Source change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0</xdr:rowOff>
    </xdr:from>
    <xdr:to>
      <xdr:col>6</xdr:col>
      <xdr:colOff>438150</xdr:colOff>
      <xdr:row>0</xdr:row>
      <xdr:rowOff>0</xdr:rowOff>
    </xdr:to>
    <xdr:sp macro="" textlink="">
      <xdr:nvSpPr>
        <xdr:cNvPr id="4866" name="Rectangle 1"/>
        <xdr:cNvSpPr>
          <a:spLocks noChangeArrowheads="1"/>
        </xdr:cNvSpPr>
      </xdr:nvSpPr>
      <xdr:spPr bwMode="auto">
        <a:xfrm>
          <a:off x="9877425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0</xdr:row>
      <xdr:rowOff>0</xdr:rowOff>
    </xdr:from>
    <xdr:to>
      <xdr:col>6</xdr:col>
      <xdr:colOff>438150</xdr:colOff>
      <xdr:row>0</xdr:row>
      <xdr:rowOff>0</xdr:rowOff>
    </xdr:to>
    <xdr:sp macro="" textlink="">
      <xdr:nvSpPr>
        <xdr:cNvPr id="4867" name="Rectangle 2"/>
        <xdr:cNvSpPr>
          <a:spLocks noChangeArrowheads="1"/>
        </xdr:cNvSpPr>
      </xdr:nvSpPr>
      <xdr:spPr bwMode="auto">
        <a:xfrm>
          <a:off x="9877425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219075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868" name="Rectangle 3"/>
        <xdr:cNvSpPr>
          <a:spLocks noChangeArrowheads="1"/>
        </xdr:cNvSpPr>
      </xdr:nvSpPr>
      <xdr:spPr bwMode="auto">
        <a:xfrm>
          <a:off x="9772650" y="0"/>
          <a:ext cx="25336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333375</xdr:colOff>
      <xdr:row>0</xdr:row>
      <xdr:rowOff>0</xdr:rowOff>
    </xdr:from>
    <xdr:to>
      <xdr:col>6</xdr:col>
      <xdr:colOff>447675</xdr:colOff>
      <xdr:row>0</xdr:row>
      <xdr:rowOff>0</xdr:rowOff>
    </xdr:to>
    <xdr:sp macro="" textlink="">
      <xdr:nvSpPr>
        <xdr:cNvPr id="4869" name="Rectangle 4"/>
        <xdr:cNvSpPr>
          <a:spLocks noChangeArrowheads="1"/>
        </xdr:cNvSpPr>
      </xdr:nvSpPr>
      <xdr:spPr bwMode="auto">
        <a:xfrm>
          <a:off x="9886950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133350</xdr:colOff>
      <xdr:row>0</xdr:row>
      <xdr:rowOff>0</xdr:rowOff>
    </xdr:from>
    <xdr:to>
      <xdr:col>6</xdr:col>
      <xdr:colOff>247650</xdr:colOff>
      <xdr:row>0</xdr:row>
      <xdr:rowOff>0</xdr:rowOff>
    </xdr:to>
    <xdr:sp macro="" textlink="">
      <xdr:nvSpPr>
        <xdr:cNvPr id="4870" name="Rectangle 8"/>
        <xdr:cNvSpPr>
          <a:spLocks noChangeArrowheads="1"/>
        </xdr:cNvSpPr>
      </xdr:nvSpPr>
      <xdr:spPr bwMode="auto">
        <a:xfrm>
          <a:off x="9686925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0</xdr:row>
      <xdr:rowOff>0</xdr:rowOff>
    </xdr:from>
    <xdr:to>
      <xdr:col>1</xdr:col>
      <xdr:colOff>276225</xdr:colOff>
      <xdr:row>0</xdr:row>
      <xdr:rowOff>0</xdr:rowOff>
    </xdr:to>
    <xdr:sp macro="" textlink="">
      <xdr:nvSpPr>
        <xdr:cNvPr id="4871" name="Rectangle 11"/>
        <xdr:cNvSpPr>
          <a:spLocks noChangeArrowheads="1"/>
        </xdr:cNvSpPr>
      </xdr:nvSpPr>
      <xdr:spPr bwMode="auto">
        <a:xfrm>
          <a:off x="476250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0</xdr:row>
      <xdr:rowOff>0</xdr:rowOff>
    </xdr:from>
    <xdr:to>
      <xdr:col>2</xdr:col>
      <xdr:colOff>133350</xdr:colOff>
      <xdr:row>0</xdr:row>
      <xdr:rowOff>0</xdr:rowOff>
    </xdr:to>
    <xdr:sp macro="" textlink="">
      <xdr:nvSpPr>
        <xdr:cNvPr id="4872" name="Rectangle 12"/>
        <xdr:cNvSpPr>
          <a:spLocks noChangeArrowheads="1"/>
        </xdr:cNvSpPr>
      </xdr:nvSpPr>
      <xdr:spPr bwMode="auto">
        <a:xfrm>
          <a:off x="3381375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0</xdr:row>
      <xdr:rowOff>0</xdr:rowOff>
    </xdr:from>
    <xdr:to>
      <xdr:col>1</xdr:col>
      <xdr:colOff>285750</xdr:colOff>
      <xdr:row>0</xdr:row>
      <xdr:rowOff>0</xdr:rowOff>
    </xdr:to>
    <xdr:sp macro="" textlink="">
      <xdr:nvSpPr>
        <xdr:cNvPr id="4873" name="Rectangle 13"/>
        <xdr:cNvSpPr>
          <a:spLocks noChangeArrowheads="1"/>
        </xdr:cNvSpPr>
      </xdr:nvSpPr>
      <xdr:spPr bwMode="auto">
        <a:xfrm>
          <a:off x="485775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314325</xdr:colOff>
      <xdr:row>0</xdr:row>
      <xdr:rowOff>0</xdr:rowOff>
    </xdr:from>
    <xdr:to>
      <xdr:col>3</xdr:col>
      <xdr:colOff>428625</xdr:colOff>
      <xdr:row>0</xdr:row>
      <xdr:rowOff>0</xdr:rowOff>
    </xdr:to>
    <xdr:sp macro="" textlink="">
      <xdr:nvSpPr>
        <xdr:cNvPr id="4874" name="Rectangle 14"/>
        <xdr:cNvSpPr>
          <a:spLocks noChangeArrowheads="1"/>
        </xdr:cNvSpPr>
      </xdr:nvSpPr>
      <xdr:spPr bwMode="auto">
        <a:xfrm>
          <a:off x="5391150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0</xdr:row>
      <xdr:rowOff>0</xdr:rowOff>
    </xdr:from>
    <xdr:to>
      <xdr:col>1</xdr:col>
      <xdr:colOff>276225</xdr:colOff>
      <xdr:row>0</xdr:row>
      <xdr:rowOff>0</xdr:rowOff>
    </xdr:to>
    <xdr:sp macro="" textlink="">
      <xdr:nvSpPr>
        <xdr:cNvPr id="4875" name="Rectangle 15"/>
        <xdr:cNvSpPr>
          <a:spLocks noChangeArrowheads="1"/>
        </xdr:cNvSpPr>
      </xdr:nvSpPr>
      <xdr:spPr bwMode="auto">
        <a:xfrm>
          <a:off x="476250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123825</xdr:colOff>
      <xdr:row>0</xdr:row>
      <xdr:rowOff>0</xdr:rowOff>
    </xdr:from>
    <xdr:to>
      <xdr:col>2</xdr:col>
      <xdr:colOff>238125</xdr:colOff>
      <xdr:row>0</xdr:row>
      <xdr:rowOff>0</xdr:rowOff>
    </xdr:to>
    <xdr:sp macro="" textlink="">
      <xdr:nvSpPr>
        <xdr:cNvPr id="4876" name="Rectangle 16"/>
        <xdr:cNvSpPr>
          <a:spLocks noChangeArrowheads="1"/>
        </xdr:cNvSpPr>
      </xdr:nvSpPr>
      <xdr:spPr bwMode="auto">
        <a:xfrm>
          <a:off x="3486150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876300</xdr:colOff>
          <xdr:row>56</xdr:row>
          <xdr:rowOff>38100</xdr:rowOff>
        </xdr:from>
        <xdr:to>
          <xdr:col>1</xdr:col>
          <xdr:colOff>1171575</xdr:colOff>
          <xdr:row>57</xdr:row>
          <xdr:rowOff>114300</xdr:rowOff>
        </xdr:to>
        <xdr:sp macro="" textlink="">
          <xdr:nvSpPr>
            <xdr:cNvPr id="4424" name="Check Box 2376" hidden="1">
              <a:extLst>
                <a:ext uri="{63B3BB69-23CF-44E3-9099-C40C66FF867C}">
                  <a14:compatExt spid="_x0000_s4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56</xdr:row>
          <xdr:rowOff>38100</xdr:rowOff>
        </xdr:from>
        <xdr:to>
          <xdr:col>5</xdr:col>
          <xdr:colOff>19050</xdr:colOff>
          <xdr:row>57</xdr:row>
          <xdr:rowOff>114300</xdr:rowOff>
        </xdr:to>
        <xdr:sp macro="" textlink="">
          <xdr:nvSpPr>
            <xdr:cNvPr id="4425" name="Check Box 2377" hidden="1">
              <a:extLst>
                <a:ext uri="{63B3BB69-23CF-44E3-9099-C40C66FF867C}">
                  <a14:compatExt spid="_x0000_s4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857250</xdr:colOff>
          <xdr:row>56</xdr:row>
          <xdr:rowOff>9525</xdr:rowOff>
        </xdr:from>
        <xdr:to>
          <xdr:col>8</xdr:col>
          <xdr:colOff>1152525</xdr:colOff>
          <xdr:row>57</xdr:row>
          <xdr:rowOff>66675</xdr:rowOff>
        </xdr:to>
        <xdr:sp macro="" textlink="">
          <xdr:nvSpPr>
            <xdr:cNvPr id="4426" name="Check Box 2378" hidden="1">
              <a:extLst>
                <a:ext uri="{63B3BB69-23CF-44E3-9099-C40C66FF867C}">
                  <a14:compatExt spid="_x0000_s4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\\Comfnp01\team\Documents%20and%20Settings\lzsyn1\Local%20Settings\Temporary%20Internet%20Files\Content.IE5\OVNFN0AS\GM_1927-16_PCPA_032010_121049_09032010120845%5b1%5d.xlsx" TargetMode="External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X92"/>
  <sheetViews>
    <sheetView zoomScale="85" zoomScaleNormal="85" workbookViewId="0">
      <selection activeCell="W2" sqref="W2"/>
    </sheetView>
  </sheetViews>
  <sheetFormatPr defaultColWidth="11.42578125" defaultRowHeight="12.75" x14ac:dyDescent="0.2"/>
  <cols>
    <col min="1" max="1" width="2" style="80" customWidth="1"/>
    <col min="2" max="2" width="3.7109375" style="80" customWidth="1"/>
    <col min="3" max="3" width="6.7109375" style="80" customWidth="1"/>
    <col min="4" max="4" width="6.140625" style="80" bestFit="1" customWidth="1"/>
    <col min="5" max="5" width="3.7109375" style="80" customWidth="1"/>
    <col min="6" max="6" width="11.42578125" style="80"/>
    <col min="7" max="8" width="10.7109375" style="80" customWidth="1"/>
    <col min="9" max="9" width="6.7109375" style="80" customWidth="1"/>
    <col min="10" max="10" width="11" style="80" bestFit="1" customWidth="1"/>
    <col min="11" max="11" width="6.7109375" style="80" customWidth="1"/>
    <col min="12" max="13" width="3.7109375" style="80" customWidth="1"/>
    <col min="14" max="14" width="8.7109375" style="80" customWidth="1"/>
    <col min="15" max="15" width="3.7109375" style="80" customWidth="1"/>
    <col min="16" max="16" width="5.7109375" style="80" customWidth="1"/>
    <col min="17" max="18" width="10.7109375" style="80" customWidth="1"/>
    <col min="19" max="19" width="17" style="80" customWidth="1"/>
    <col min="20" max="20" width="2.7109375" style="80" customWidth="1"/>
    <col min="21" max="21" width="2" style="80" customWidth="1"/>
    <col min="22" max="16384" width="11.42578125" style="80"/>
  </cols>
  <sheetData>
    <row r="1" spans="1:22" ht="18" x14ac:dyDescent="0.25">
      <c r="A1" s="12"/>
      <c r="B1" s="147"/>
      <c r="C1" s="148"/>
      <c r="D1" s="147"/>
      <c r="E1" s="147"/>
      <c r="F1" s="147"/>
      <c r="G1" s="148"/>
      <c r="H1" s="13"/>
      <c r="I1" s="148"/>
      <c r="J1" s="148"/>
      <c r="K1" s="148"/>
      <c r="L1" s="148"/>
      <c r="M1" s="148"/>
      <c r="N1" s="148"/>
      <c r="O1" s="149"/>
      <c r="P1" s="149"/>
      <c r="Q1" s="147"/>
      <c r="R1" s="147"/>
      <c r="S1" s="147"/>
      <c r="T1" s="150"/>
      <c r="U1" s="147"/>
      <c r="V1" s="13"/>
    </row>
    <row r="2" spans="1:22" ht="18" x14ac:dyDescent="0.25">
      <c r="A2" s="12"/>
      <c r="B2" s="147"/>
      <c r="C2" s="13"/>
      <c r="D2" s="147"/>
      <c r="E2" s="147"/>
      <c r="F2" s="147"/>
      <c r="G2" s="148"/>
      <c r="H2" s="148"/>
      <c r="I2" s="148" t="s">
        <v>254</v>
      </c>
      <c r="J2" s="148"/>
      <c r="K2" s="148"/>
      <c r="L2" s="149"/>
      <c r="M2" s="149"/>
      <c r="N2" s="149"/>
      <c r="O2" s="149"/>
      <c r="P2" s="149"/>
      <c r="Q2" s="13"/>
      <c r="R2" s="151" t="s">
        <v>120</v>
      </c>
      <c r="S2" s="247"/>
      <c r="T2" s="247"/>
      <c r="U2" s="147"/>
      <c r="V2" s="13"/>
    </row>
    <row r="3" spans="1:22" ht="9.9499999999999993" customHeight="1" x14ac:dyDescent="0.2">
      <c r="A3" s="12"/>
      <c r="B3" s="152"/>
      <c r="C3" s="15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53"/>
      <c r="R3" s="153"/>
      <c r="S3" s="153"/>
      <c r="T3" s="147"/>
      <c r="U3" s="147"/>
      <c r="V3" s="13"/>
    </row>
    <row r="4" spans="1:22" ht="5.0999999999999996" customHeight="1" thickBot="1" x14ac:dyDescent="0.25">
      <c r="A4" s="12"/>
      <c r="B4" s="147"/>
      <c r="C4" s="147"/>
      <c r="D4" s="147"/>
      <c r="E4" s="147"/>
      <c r="F4" s="153"/>
      <c r="G4" s="153"/>
      <c r="H4" s="153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3"/>
    </row>
    <row r="5" spans="1:22" ht="8.1" customHeight="1" x14ac:dyDescent="0.2">
      <c r="A5" s="12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  <c r="U5" s="147"/>
      <c r="V5" s="13"/>
    </row>
    <row r="6" spans="1:22" x14ac:dyDescent="0.2">
      <c r="A6" s="12"/>
      <c r="B6" s="154" t="s">
        <v>195</v>
      </c>
      <c r="C6" s="155"/>
      <c r="D6" s="155"/>
      <c r="E6" s="155"/>
      <c r="F6" s="251"/>
      <c r="G6" s="251"/>
      <c r="H6" s="251"/>
      <c r="I6" s="251"/>
      <c r="J6" s="153"/>
      <c r="K6" s="153"/>
      <c r="L6" s="239" t="s">
        <v>119</v>
      </c>
      <c r="M6" s="239"/>
      <c r="N6" s="239"/>
      <c r="O6" s="239"/>
      <c r="P6" s="239"/>
      <c r="Q6" s="253"/>
      <c r="R6" s="253"/>
      <c r="S6" s="253"/>
      <c r="T6" s="17"/>
      <c r="U6" s="147"/>
      <c r="V6" s="13"/>
    </row>
    <row r="7" spans="1:22" ht="8.1" customHeight="1" x14ac:dyDescent="0.2">
      <c r="A7" s="12"/>
      <c r="B7" s="154"/>
      <c r="C7" s="155"/>
      <c r="D7" s="155"/>
      <c r="E7" s="155"/>
      <c r="F7" s="153"/>
      <c r="G7" s="153"/>
      <c r="H7" s="153"/>
      <c r="I7" s="153"/>
      <c r="J7" s="153"/>
      <c r="K7" s="153"/>
      <c r="L7" s="155"/>
      <c r="M7" s="155"/>
      <c r="N7" s="153"/>
      <c r="O7" s="153"/>
      <c r="P7" s="153"/>
      <c r="Q7" s="153"/>
      <c r="R7" s="153"/>
      <c r="S7" s="153"/>
      <c r="T7" s="17"/>
      <c r="U7" s="147"/>
      <c r="V7" s="13"/>
    </row>
    <row r="8" spans="1:22" x14ac:dyDescent="0.2">
      <c r="A8" s="12"/>
      <c r="B8" s="154" t="s">
        <v>193</v>
      </c>
      <c r="C8" s="155"/>
      <c r="D8" s="155"/>
      <c r="E8" s="155"/>
      <c r="F8" s="232"/>
      <c r="G8" s="232"/>
      <c r="H8" s="232"/>
      <c r="I8" s="232"/>
      <c r="J8" s="153"/>
      <c r="K8" s="153"/>
      <c r="L8" s="239" t="s">
        <v>194</v>
      </c>
      <c r="M8" s="239"/>
      <c r="N8" s="239"/>
      <c r="O8" s="239"/>
      <c r="P8" s="239"/>
      <c r="Q8" s="232"/>
      <c r="R8" s="232"/>
      <c r="S8" s="232"/>
      <c r="T8" s="17"/>
      <c r="U8" s="147"/>
      <c r="V8" s="13"/>
    </row>
    <row r="9" spans="1:22" ht="8.1" customHeight="1" thickBot="1" x14ac:dyDescent="0.25">
      <c r="A9" s="12"/>
      <c r="B9" s="156"/>
      <c r="C9" s="157"/>
      <c r="D9" s="157"/>
      <c r="E9" s="157"/>
      <c r="F9" s="18"/>
      <c r="G9" s="18"/>
      <c r="H9" s="18"/>
      <c r="I9" s="18"/>
      <c r="J9" s="18"/>
      <c r="K9" s="18"/>
      <c r="L9" s="157"/>
      <c r="M9" s="157"/>
      <c r="N9" s="18"/>
      <c r="O9" s="18"/>
      <c r="P9" s="18"/>
      <c r="Q9" s="18"/>
      <c r="R9" s="18"/>
      <c r="S9" s="18"/>
      <c r="T9" s="19"/>
      <c r="U9" s="147"/>
      <c r="V9" s="13"/>
    </row>
    <row r="10" spans="1:22" ht="5.0999999999999996" customHeight="1" thickBot="1" x14ac:dyDescent="0.25">
      <c r="A10" s="12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3"/>
    </row>
    <row r="11" spans="1:22" ht="8.1" customHeight="1" x14ac:dyDescent="0.2">
      <c r="A11" s="12"/>
      <c r="B11" s="14"/>
      <c r="C11" s="15"/>
      <c r="D11" s="15"/>
      <c r="E11" s="15"/>
      <c r="F11" s="158"/>
      <c r="G11" s="158"/>
      <c r="H11" s="158"/>
      <c r="I11" s="158"/>
      <c r="J11" s="158"/>
      <c r="K11" s="158"/>
      <c r="L11" s="15"/>
      <c r="M11" s="15"/>
      <c r="N11" s="15"/>
      <c r="O11" s="15"/>
      <c r="P11" s="15"/>
      <c r="Q11" s="15"/>
      <c r="R11" s="15"/>
      <c r="S11" s="15"/>
      <c r="T11" s="16"/>
      <c r="U11" s="147"/>
      <c r="V11" s="13"/>
    </row>
    <row r="12" spans="1:22" x14ac:dyDescent="0.2">
      <c r="A12" s="12"/>
      <c r="B12" s="154" t="s">
        <v>175</v>
      </c>
      <c r="C12" s="155"/>
      <c r="D12" s="155"/>
      <c r="E12" s="155"/>
      <c r="F12" s="251"/>
      <c r="G12" s="251"/>
      <c r="H12" s="251"/>
      <c r="I12" s="251"/>
      <c r="J12" s="153"/>
      <c r="K12" s="153"/>
      <c r="L12" s="155"/>
      <c r="M12" s="254" t="s">
        <v>118</v>
      </c>
      <c r="N12" s="254"/>
      <c r="O12" s="254"/>
      <c r="P12" s="254"/>
      <c r="Q12" s="253"/>
      <c r="R12" s="253"/>
      <c r="S12" s="253"/>
      <c r="T12" s="17"/>
      <c r="U12" s="147"/>
      <c r="V12" s="13"/>
    </row>
    <row r="13" spans="1:22" ht="8.1" customHeight="1" x14ac:dyDescent="0.2">
      <c r="A13" s="12"/>
      <c r="B13" s="154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9"/>
      <c r="U13" s="147"/>
      <c r="V13" s="13"/>
    </row>
    <row r="14" spans="1:22" x14ac:dyDescent="0.2">
      <c r="A14" s="12"/>
      <c r="B14" s="154" t="s">
        <v>0</v>
      </c>
      <c r="C14" s="155"/>
      <c r="D14" s="155"/>
      <c r="E14" s="155"/>
      <c r="F14" s="252"/>
      <c r="G14" s="251"/>
      <c r="H14" s="251"/>
      <c r="I14" s="251"/>
      <c r="J14" s="153"/>
      <c r="K14" s="153"/>
      <c r="L14" s="155"/>
      <c r="M14" s="254"/>
      <c r="N14" s="254"/>
      <c r="O14" s="254"/>
      <c r="P14" s="254"/>
      <c r="Q14" s="232"/>
      <c r="R14" s="232"/>
      <c r="S14" s="232"/>
      <c r="T14" s="17"/>
      <c r="U14" s="147"/>
      <c r="V14" s="13"/>
    </row>
    <row r="15" spans="1:22" ht="8.1" customHeight="1" thickBot="1" x14ac:dyDescent="0.25">
      <c r="A15" s="12"/>
      <c r="B15" s="156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60"/>
      <c r="U15" s="147"/>
      <c r="V15" s="13"/>
    </row>
    <row r="16" spans="1:22" ht="5.0999999999999996" customHeight="1" thickBot="1" x14ac:dyDescent="0.25">
      <c r="A16" s="12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47"/>
      <c r="V16" s="13"/>
    </row>
    <row r="17" spans="1:22" ht="8.1" customHeight="1" x14ac:dyDescent="0.2">
      <c r="A17" s="12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/>
      <c r="U17" s="147"/>
      <c r="V17" s="13"/>
    </row>
    <row r="18" spans="1:22" x14ac:dyDescent="0.2">
      <c r="A18" s="12"/>
      <c r="B18" s="154" t="s">
        <v>1</v>
      </c>
      <c r="C18" s="155"/>
      <c r="D18" s="155"/>
      <c r="E18" s="155"/>
      <c r="F18" s="235"/>
      <c r="G18" s="235"/>
      <c r="H18" s="235"/>
      <c r="I18" s="153"/>
      <c r="J18" s="239" t="s">
        <v>2</v>
      </c>
      <c r="K18" s="239"/>
      <c r="L18" s="161"/>
      <c r="M18" s="232"/>
      <c r="N18" s="232"/>
      <c r="O18" s="232"/>
      <c r="P18" s="232"/>
      <c r="Q18" s="232"/>
      <c r="R18" s="232"/>
      <c r="S18" s="232"/>
      <c r="T18" s="17"/>
      <c r="U18" s="147"/>
      <c r="V18" s="13"/>
    </row>
    <row r="19" spans="1:22" ht="8.1" customHeight="1" x14ac:dyDescent="0.2">
      <c r="A19" s="12"/>
      <c r="B19" s="154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9"/>
      <c r="U19" s="147"/>
      <c r="V19" s="13"/>
    </row>
    <row r="20" spans="1:22" x14ac:dyDescent="0.2">
      <c r="A20" s="12"/>
      <c r="B20" s="154" t="s">
        <v>3</v>
      </c>
      <c r="C20" s="155"/>
      <c r="D20" s="155"/>
      <c r="E20" s="155"/>
      <c r="F20" s="247"/>
      <c r="G20" s="247"/>
      <c r="H20" s="247"/>
      <c r="I20" s="13"/>
      <c r="J20" s="239" t="s">
        <v>4</v>
      </c>
      <c r="K20" s="239"/>
      <c r="L20" s="235"/>
      <c r="M20" s="235"/>
      <c r="N20" s="235"/>
      <c r="O20" s="235"/>
      <c r="P20" s="153"/>
      <c r="Q20" s="153" t="s">
        <v>197</v>
      </c>
      <c r="R20" s="153"/>
      <c r="S20" s="162"/>
      <c r="T20" s="17"/>
      <c r="U20" s="147"/>
      <c r="V20" s="13"/>
    </row>
    <row r="21" spans="1:22" ht="8.1" customHeight="1" x14ac:dyDescent="0.2">
      <c r="A21" s="12"/>
      <c r="B21" s="154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9"/>
      <c r="U21" s="147"/>
      <c r="V21" s="13"/>
    </row>
    <row r="22" spans="1:22" x14ac:dyDescent="0.2">
      <c r="A22" s="12"/>
      <c r="B22" s="163" t="s">
        <v>196</v>
      </c>
      <c r="C22" s="164"/>
      <c r="D22" s="164"/>
      <c r="E22" s="164"/>
      <c r="F22" s="235"/>
      <c r="G22" s="235"/>
      <c r="H22" s="235"/>
      <c r="I22" s="13"/>
      <c r="J22" s="239" t="s">
        <v>116</v>
      </c>
      <c r="K22" s="239"/>
      <c r="L22" s="235"/>
      <c r="M22" s="235"/>
      <c r="N22" s="235"/>
      <c r="O22" s="235"/>
      <c r="P22" s="153"/>
      <c r="Q22" s="153" t="s">
        <v>108</v>
      </c>
      <c r="R22" s="235"/>
      <c r="S22" s="235"/>
      <c r="T22" s="17"/>
      <c r="U22" s="147"/>
      <c r="V22" s="13"/>
    </row>
    <row r="23" spans="1:22" ht="8.1" customHeight="1" x14ac:dyDescent="0.2">
      <c r="A23" s="12"/>
      <c r="B23" s="154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9"/>
      <c r="U23" s="147"/>
      <c r="V23" s="13"/>
    </row>
    <row r="24" spans="1:22" x14ac:dyDescent="0.2">
      <c r="A24" s="12"/>
      <c r="B24" s="154" t="s">
        <v>178</v>
      </c>
      <c r="C24" s="155"/>
      <c r="D24" s="155"/>
      <c r="E24" s="155"/>
      <c r="F24" s="235"/>
      <c r="G24" s="235"/>
      <c r="H24" s="235"/>
      <c r="I24" s="13"/>
      <c r="J24" s="239" t="s">
        <v>117</v>
      </c>
      <c r="K24" s="239"/>
      <c r="L24" s="235"/>
      <c r="M24" s="235"/>
      <c r="N24" s="235"/>
      <c r="O24" s="235"/>
      <c r="P24" s="153"/>
      <c r="Q24" s="153"/>
      <c r="R24" s="153"/>
      <c r="S24" s="153"/>
      <c r="T24" s="17"/>
      <c r="U24" s="147"/>
      <c r="V24" s="13"/>
    </row>
    <row r="25" spans="1:22" ht="8.1" customHeight="1" thickBot="1" x14ac:dyDescent="0.25">
      <c r="A25" s="12"/>
      <c r="B25" s="156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8"/>
      <c r="N25" s="18"/>
      <c r="O25" s="18"/>
      <c r="P25" s="18"/>
      <c r="Q25" s="18"/>
      <c r="R25" s="157"/>
      <c r="S25" s="157"/>
      <c r="T25" s="160"/>
      <c r="U25" s="147"/>
      <c r="V25" s="13"/>
    </row>
    <row r="26" spans="1:22" ht="5.0999999999999996" customHeight="1" thickBot="1" x14ac:dyDescent="0.25">
      <c r="A26" s="12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3"/>
      <c r="N26" s="153"/>
      <c r="O26" s="153"/>
      <c r="P26" s="153"/>
      <c r="Q26" s="153"/>
      <c r="R26" s="155"/>
      <c r="S26" s="155"/>
      <c r="T26" s="155"/>
      <c r="U26" s="147"/>
      <c r="V26" s="13"/>
    </row>
    <row r="27" spans="1:22" ht="5.0999999999999996" customHeight="1" x14ac:dyDescent="0.2">
      <c r="A27" s="12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8"/>
      <c r="N27" s="158"/>
      <c r="O27" s="158"/>
      <c r="P27" s="158"/>
      <c r="Q27" s="158"/>
      <c r="R27" s="15"/>
      <c r="S27" s="15"/>
      <c r="T27" s="16"/>
      <c r="U27" s="147"/>
      <c r="V27" s="13"/>
    </row>
    <row r="28" spans="1:22" ht="5.0999999999999996" customHeight="1" x14ac:dyDescent="0.2">
      <c r="A28" s="12"/>
      <c r="B28" s="154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3"/>
      <c r="N28" s="153"/>
      <c r="O28" s="153"/>
      <c r="P28" s="153"/>
      <c r="Q28" s="241"/>
      <c r="R28" s="242"/>
      <c r="S28" s="243"/>
      <c r="T28" s="159"/>
      <c r="U28" s="147"/>
      <c r="V28" s="13"/>
    </row>
    <row r="29" spans="1:22" x14ac:dyDescent="0.2">
      <c r="A29" s="12"/>
      <c r="B29" s="165" t="s">
        <v>5</v>
      </c>
      <c r="C29" s="166"/>
      <c r="D29" s="166"/>
      <c r="E29" s="166"/>
      <c r="F29" s="241"/>
      <c r="G29" s="242"/>
      <c r="H29" s="242"/>
      <c r="I29" s="242"/>
      <c r="J29" s="242"/>
      <c r="K29" s="242"/>
      <c r="L29" s="242"/>
      <c r="M29" s="242"/>
      <c r="N29" s="243"/>
      <c r="O29" s="13"/>
      <c r="P29" s="167" t="s">
        <v>190</v>
      </c>
      <c r="Q29" s="244"/>
      <c r="R29" s="235"/>
      <c r="S29" s="245"/>
      <c r="T29" s="17"/>
      <c r="U29" s="147"/>
      <c r="V29" s="13"/>
    </row>
    <row r="30" spans="1:22" ht="5.0999999999999996" customHeight="1" x14ac:dyDescent="0.2">
      <c r="A30" s="12"/>
      <c r="B30" s="154"/>
      <c r="C30" s="155"/>
      <c r="D30" s="155"/>
      <c r="E30" s="155"/>
      <c r="F30" s="244"/>
      <c r="G30" s="235"/>
      <c r="H30" s="235"/>
      <c r="I30" s="235"/>
      <c r="J30" s="235"/>
      <c r="K30" s="235"/>
      <c r="L30" s="235"/>
      <c r="M30" s="235"/>
      <c r="N30" s="245"/>
      <c r="O30" s="153"/>
      <c r="P30" s="153"/>
      <c r="Q30" s="168"/>
      <c r="R30" s="153"/>
      <c r="S30" s="153"/>
      <c r="T30" s="159"/>
      <c r="U30" s="147"/>
      <c r="V30" s="13"/>
    </row>
    <row r="31" spans="1:22" ht="9.9499999999999993" customHeight="1" thickBot="1" x14ac:dyDescent="0.25">
      <c r="A31" s="12"/>
      <c r="B31" s="169"/>
      <c r="C31" s="170"/>
      <c r="D31" s="170"/>
      <c r="E31" s="170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9"/>
      <c r="U31" s="147"/>
      <c r="V31" s="13"/>
    </row>
    <row r="32" spans="1:22" ht="5.0999999999999996" customHeight="1" thickBot="1" x14ac:dyDescent="0.25">
      <c r="A32" s="12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3"/>
    </row>
    <row r="33" spans="1:23" s="81" customFormat="1" ht="20.100000000000001" customHeight="1" x14ac:dyDescent="0.2">
      <c r="A33" s="171"/>
      <c r="B33" s="236" t="s">
        <v>8</v>
      </c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8"/>
      <c r="U33" s="171"/>
      <c r="V33" s="171"/>
    </row>
    <row r="34" spans="1:23" s="82" customFormat="1" ht="14.1" customHeight="1" x14ac:dyDescent="0.2">
      <c r="A34" s="172"/>
      <c r="B34" s="173"/>
      <c r="C34" s="174">
        <f>Worksheet!E3</f>
        <v>4</v>
      </c>
      <c r="D34" s="234" t="s">
        <v>9</v>
      </c>
      <c r="E34" s="234"/>
      <c r="F34" s="234"/>
      <c r="G34" s="234"/>
      <c r="H34" s="240"/>
      <c r="I34" s="174">
        <f>Worksheet!E4</f>
        <v>4</v>
      </c>
      <c r="J34" s="234" t="s">
        <v>170</v>
      </c>
      <c r="K34" s="234"/>
      <c r="L34" s="234"/>
      <c r="M34" s="234"/>
      <c r="N34" s="234"/>
      <c r="O34" s="240"/>
      <c r="P34" s="174">
        <f>Worksheet!E5</f>
        <v>4</v>
      </c>
      <c r="Q34" s="234" t="s">
        <v>172</v>
      </c>
      <c r="R34" s="234"/>
      <c r="S34" s="234"/>
      <c r="T34" s="248"/>
      <c r="U34" s="172"/>
      <c r="V34" s="172"/>
    </row>
    <row r="35" spans="1:23" s="82" customFormat="1" ht="14.1" customHeight="1" thickBot="1" x14ac:dyDescent="0.25">
      <c r="A35" s="172"/>
      <c r="B35" s="173"/>
      <c r="C35" s="174">
        <f>Worksheet!E6</f>
        <v>4</v>
      </c>
      <c r="D35" s="234" t="s">
        <v>171</v>
      </c>
      <c r="E35" s="234"/>
      <c r="F35" s="234"/>
      <c r="G35" s="234"/>
      <c r="H35" s="240"/>
      <c r="I35" s="174">
        <f>Worksheet!E7</f>
        <v>4</v>
      </c>
      <c r="J35" s="234" t="s">
        <v>173</v>
      </c>
      <c r="K35" s="234"/>
      <c r="L35" s="234"/>
      <c r="M35" s="234"/>
      <c r="N35" s="234"/>
      <c r="O35" s="234"/>
      <c r="P35" s="175"/>
      <c r="Q35" s="176"/>
      <c r="R35" s="176"/>
      <c r="S35" s="176"/>
      <c r="T35" s="177"/>
      <c r="U35" s="172"/>
      <c r="V35" s="172"/>
    </row>
    <row r="36" spans="1:23" s="83" customFormat="1" ht="15" x14ac:dyDescent="0.25">
      <c r="A36" s="178"/>
      <c r="B36" s="179"/>
      <c r="C36" s="180">
        <f>SUM(C34:C35,I34:I35,P34)</f>
        <v>20</v>
      </c>
      <c r="D36" s="181" t="s">
        <v>10</v>
      </c>
      <c r="E36" s="182"/>
      <c r="F36" s="181"/>
      <c r="G36" s="182"/>
      <c r="H36" s="183" t="s">
        <v>11</v>
      </c>
      <c r="I36" s="184">
        <f>Worksheet!O2</f>
        <v>20</v>
      </c>
      <c r="J36" s="184"/>
      <c r="K36" s="185"/>
      <c r="L36" s="185"/>
      <c r="M36" s="182"/>
      <c r="N36" s="182"/>
      <c r="O36" s="186" t="s">
        <v>112</v>
      </c>
      <c r="P36" s="233">
        <f>IF(I36=0,"NR",C36/I36)</f>
        <v>1</v>
      </c>
      <c r="Q36" s="233"/>
      <c r="R36" s="182"/>
      <c r="S36" s="182"/>
      <c r="T36" s="187"/>
      <c r="U36" s="178"/>
      <c r="V36" s="178"/>
    </row>
    <row r="37" spans="1:23" ht="9.9499999999999993" customHeight="1" thickBot="1" x14ac:dyDescent="0.3">
      <c r="A37" s="13"/>
      <c r="B37" s="188"/>
      <c r="C37" s="189"/>
      <c r="D37" s="189"/>
      <c r="E37" s="190"/>
      <c r="F37" s="191"/>
      <c r="G37" s="192"/>
      <c r="H37" s="193"/>
      <c r="I37" s="194"/>
      <c r="J37" s="194"/>
      <c r="K37" s="195"/>
      <c r="L37" s="196"/>
      <c r="M37" s="196"/>
      <c r="N37" s="196"/>
      <c r="O37" s="196"/>
      <c r="P37" s="196"/>
      <c r="Q37" s="196"/>
      <c r="R37" s="196"/>
      <c r="S37" s="196"/>
      <c r="T37" s="197"/>
      <c r="U37" s="13"/>
      <c r="V37" s="13"/>
    </row>
    <row r="38" spans="1:23" s="84" customFormat="1" ht="5.0999999999999996" customHeight="1" thickBot="1" x14ac:dyDescent="0.3">
      <c r="A38" s="20"/>
      <c r="B38" s="198"/>
      <c r="C38" s="198"/>
      <c r="D38" s="198"/>
      <c r="E38" s="199"/>
      <c r="F38" s="200"/>
      <c r="G38" s="201"/>
      <c r="H38" s="202"/>
      <c r="I38" s="203"/>
      <c r="J38" s="203"/>
      <c r="K38" s="204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3" s="81" customFormat="1" ht="20.100000000000001" customHeight="1" x14ac:dyDescent="0.2">
      <c r="A39" s="171"/>
      <c r="B39" s="236" t="s">
        <v>12</v>
      </c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8"/>
      <c r="U39" s="171"/>
      <c r="V39" s="171"/>
    </row>
    <row r="40" spans="1:23" s="82" customFormat="1" ht="14.1" customHeight="1" x14ac:dyDescent="0.2">
      <c r="A40" s="172"/>
      <c r="B40" s="173"/>
      <c r="C40" s="174">
        <f>Worksheet!E10</f>
        <v>4</v>
      </c>
      <c r="D40" s="13" t="s">
        <v>212</v>
      </c>
      <c r="E40" s="172"/>
      <c r="F40" s="172"/>
      <c r="G40" s="172"/>
      <c r="H40" s="172"/>
      <c r="I40" s="174">
        <f>Worksheet!E11</f>
        <v>4</v>
      </c>
      <c r="J40" s="13" t="s">
        <v>213</v>
      </c>
      <c r="K40" s="172"/>
      <c r="L40" s="172"/>
      <c r="M40" s="172"/>
      <c r="N40" s="172"/>
      <c r="O40" s="172"/>
      <c r="P40" s="205">
        <f>Worksheet!E12</f>
        <v>4</v>
      </c>
      <c r="Q40" s="13" t="s">
        <v>214</v>
      </c>
      <c r="R40" s="172"/>
      <c r="S40" s="172"/>
      <c r="T40" s="177"/>
      <c r="U40" s="172"/>
      <c r="V40" s="206"/>
    </row>
    <row r="41" spans="1:23" s="82" customFormat="1" ht="14.1" customHeight="1" x14ac:dyDescent="0.2">
      <c r="A41" s="172"/>
      <c r="B41" s="173"/>
      <c r="C41" s="174">
        <f>Worksheet!E13</f>
        <v>4</v>
      </c>
      <c r="D41" s="234" t="s">
        <v>215</v>
      </c>
      <c r="E41" s="234"/>
      <c r="F41" s="234"/>
      <c r="G41" s="234"/>
      <c r="H41" s="240"/>
      <c r="I41" s="174">
        <f>Worksheet!E14</f>
        <v>4</v>
      </c>
      <c r="J41" s="234" t="s">
        <v>216</v>
      </c>
      <c r="K41" s="234"/>
      <c r="L41" s="234"/>
      <c r="M41" s="234"/>
      <c r="N41" s="234"/>
      <c r="O41" s="240"/>
      <c r="P41" s="205">
        <f>Worksheet!E15</f>
        <v>4</v>
      </c>
      <c r="Q41" s="249" t="s">
        <v>217</v>
      </c>
      <c r="R41" s="250"/>
      <c r="S41" s="250"/>
      <c r="T41" s="177"/>
      <c r="U41" s="172"/>
      <c r="V41" s="207"/>
    </row>
    <row r="42" spans="1:23" s="82" customFormat="1" ht="14.1" customHeight="1" x14ac:dyDescent="0.2">
      <c r="A42" s="172"/>
      <c r="B42" s="173"/>
      <c r="C42" s="174">
        <f>Worksheet!E16</f>
        <v>4</v>
      </c>
      <c r="D42" s="234" t="s">
        <v>218</v>
      </c>
      <c r="E42" s="234"/>
      <c r="F42" s="234"/>
      <c r="G42" s="234"/>
      <c r="H42" s="240"/>
      <c r="I42" s="174">
        <f>Worksheet!E17</f>
        <v>4</v>
      </c>
      <c r="J42" s="234" t="s">
        <v>219</v>
      </c>
      <c r="K42" s="234"/>
      <c r="L42" s="234"/>
      <c r="M42" s="234"/>
      <c r="N42" s="234"/>
      <c r="O42" s="240"/>
      <c r="P42" s="205">
        <f>Worksheet!E18</f>
        <v>4</v>
      </c>
      <c r="Q42" s="249" t="s">
        <v>220</v>
      </c>
      <c r="R42" s="250"/>
      <c r="S42" s="250"/>
      <c r="T42" s="177"/>
      <c r="U42" s="172"/>
      <c r="V42" s="208"/>
    </row>
    <row r="43" spans="1:23" s="82" customFormat="1" ht="14.1" customHeight="1" thickBot="1" x14ac:dyDescent="0.25">
      <c r="A43" s="172"/>
      <c r="B43" s="173"/>
      <c r="C43" s="174">
        <f>Worksheet!E19</f>
        <v>4</v>
      </c>
      <c r="D43" s="234" t="s">
        <v>221</v>
      </c>
      <c r="E43" s="234"/>
      <c r="F43" s="234"/>
      <c r="G43" s="234"/>
      <c r="H43" s="240"/>
      <c r="I43" s="174">
        <f>Worksheet!E20</f>
        <v>4</v>
      </c>
      <c r="J43" s="234" t="s">
        <v>222</v>
      </c>
      <c r="K43" s="234"/>
      <c r="L43" s="234"/>
      <c r="M43" s="234"/>
      <c r="N43" s="234"/>
      <c r="O43" s="234"/>
      <c r="P43" s="174">
        <f>Worksheet!E21</f>
        <v>4</v>
      </c>
      <c r="Q43" s="172" t="s">
        <v>223</v>
      </c>
      <c r="R43" s="176"/>
      <c r="S43" s="176"/>
      <c r="T43" s="177"/>
      <c r="U43" s="172"/>
      <c r="V43" s="172"/>
    </row>
    <row r="44" spans="1:23" s="83" customFormat="1" ht="15" x14ac:dyDescent="0.25">
      <c r="A44" s="178"/>
      <c r="B44" s="179"/>
      <c r="C44" s="180">
        <f>SUM(C40:C43,I40:I43,P40:P43)</f>
        <v>48</v>
      </c>
      <c r="D44" s="181" t="s">
        <v>10</v>
      </c>
      <c r="E44" s="182"/>
      <c r="F44" s="181"/>
      <c r="G44" s="182"/>
      <c r="H44" s="183" t="s">
        <v>11</v>
      </c>
      <c r="I44" s="184">
        <f>Worksheet!O9</f>
        <v>48</v>
      </c>
      <c r="J44" s="184"/>
      <c r="K44" s="185"/>
      <c r="L44" s="185"/>
      <c r="M44" s="182"/>
      <c r="N44" s="182"/>
      <c r="O44" s="186" t="s">
        <v>112</v>
      </c>
      <c r="P44" s="233">
        <f>IF(I44=0,"NR",C44/I44)</f>
        <v>1</v>
      </c>
      <c r="Q44" s="233"/>
      <c r="R44" s="182"/>
      <c r="S44" s="182"/>
      <c r="T44" s="187"/>
      <c r="U44" s="178"/>
      <c r="V44" s="178"/>
    </row>
    <row r="45" spans="1:23" ht="9.9499999999999993" customHeight="1" thickBot="1" x14ac:dyDescent="0.3">
      <c r="A45" s="13"/>
      <c r="B45" s="188"/>
      <c r="C45" s="189"/>
      <c r="D45" s="189"/>
      <c r="E45" s="190"/>
      <c r="F45" s="191"/>
      <c r="G45" s="192"/>
      <c r="H45" s="193"/>
      <c r="I45" s="194"/>
      <c r="J45" s="194"/>
      <c r="K45" s="195"/>
      <c r="L45" s="196"/>
      <c r="M45" s="196"/>
      <c r="N45" s="196"/>
      <c r="O45" s="196"/>
      <c r="P45" s="196"/>
      <c r="Q45" s="196"/>
      <c r="R45" s="196"/>
      <c r="S45" s="196"/>
      <c r="T45" s="197"/>
      <c r="U45" s="13"/>
      <c r="V45" s="13"/>
    </row>
    <row r="46" spans="1:23" s="84" customFormat="1" ht="5.0999999999999996" customHeight="1" thickBot="1" x14ac:dyDescent="0.3">
      <c r="A46" s="20"/>
      <c r="B46" s="198"/>
      <c r="C46" s="198"/>
      <c r="D46" s="198"/>
      <c r="E46" s="199"/>
      <c r="F46" s="200"/>
      <c r="G46" s="201"/>
      <c r="H46" s="202"/>
      <c r="I46" s="203"/>
      <c r="J46" s="203"/>
      <c r="K46" s="204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3" s="81" customFormat="1" ht="20.100000000000001" customHeight="1" x14ac:dyDescent="0.2">
      <c r="A47" s="171"/>
      <c r="B47" s="236" t="s">
        <v>13</v>
      </c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8"/>
      <c r="U47" s="171"/>
      <c r="V47" s="171"/>
    </row>
    <row r="48" spans="1:23" s="82" customFormat="1" ht="14.1" customHeight="1" x14ac:dyDescent="0.2">
      <c r="A48" s="172"/>
      <c r="B48" s="173"/>
      <c r="C48" s="174">
        <f>Worksheet!E24</f>
        <v>4</v>
      </c>
      <c r="D48" s="246" t="s">
        <v>233</v>
      </c>
      <c r="E48" s="234"/>
      <c r="F48" s="234"/>
      <c r="G48" s="234"/>
      <c r="H48" s="240"/>
      <c r="I48" s="174">
        <f>Worksheet!E25</f>
        <v>4</v>
      </c>
      <c r="J48" s="246" t="s">
        <v>234</v>
      </c>
      <c r="K48" s="234"/>
      <c r="L48" s="234"/>
      <c r="M48" s="234"/>
      <c r="N48" s="234"/>
      <c r="O48" s="240"/>
      <c r="P48" s="174">
        <f>Worksheet!E26</f>
        <v>4</v>
      </c>
      <c r="Q48" s="249" t="s">
        <v>235</v>
      </c>
      <c r="R48" s="250"/>
      <c r="S48" s="250"/>
      <c r="T48" s="177"/>
      <c r="U48" s="172"/>
      <c r="V48" s="206"/>
      <c r="W48" s="89"/>
    </row>
    <row r="49" spans="1:24" s="82" customFormat="1" ht="14.1" customHeight="1" x14ac:dyDescent="0.2">
      <c r="A49" s="172"/>
      <c r="B49" s="173"/>
      <c r="C49" s="174">
        <f>Worksheet!E27</f>
        <v>4</v>
      </c>
      <c r="D49" s="246" t="s">
        <v>236</v>
      </c>
      <c r="E49" s="234"/>
      <c r="F49" s="234"/>
      <c r="G49" s="234"/>
      <c r="H49" s="240"/>
      <c r="I49" s="174">
        <f>Worksheet!E28</f>
        <v>4</v>
      </c>
      <c r="J49" s="246" t="s">
        <v>237</v>
      </c>
      <c r="K49" s="234"/>
      <c r="L49" s="234"/>
      <c r="M49" s="234"/>
      <c r="N49" s="234"/>
      <c r="O49" s="240"/>
      <c r="P49" s="174">
        <f>Worksheet!E29</f>
        <v>4</v>
      </c>
      <c r="Q49" s="249" t="s">
        <v>238</v>
      </c>
      <c r="R49" s="250"/>
      <c r="S49" s="250"/>
      <c r="T49" s="177"/>
      <c r="U49" s="172"/>
      <c r="V49" s="206"/>
      <c r="W49" s="89"/>
    </row>
    <row r="50" spans="1:24" s="82" customFormat="1" ht="14.1" customHeight="1" x14ac:dyDescent="0.2">
      <c r="A50" s="172"/>
      <c r="B50" s="173"/>
      <c r="C50" s="174">
        <f>Worksheet!E30</f>
        <v>4</v>
      </c>
      <c r="D50" s="246" t="s">
        <v>239</v>
      </c>
      <c r="E50" s="234"/>
      <c r="F50" s="234"/>
      <c r="G50" s="234"/>
      <c r="H50" s="240"/>
      <c r="I50" s="174">
        <f>Worksheet!E31</f>
        <v>4</v>
      </c>
      <c r="J50" s="246" t="s">
        <v>240</v>
      </c>
      <c r="K50" s="234"/>
      <c r="L50" s="234"/>
      <c r="M50" s="234"/>
      <c r="N50" s="234"/>
      <c r="O50" s="240"/>
      <c r="P50" s="174">
        <f>Worksheet!E32</f>
        <v>4</v>
      </c>
      <c r="Q50" s="249" t="s">
        <v>241</v>
      </c>
      <c r="R50" s="250"/>
      <c r="S50" s="250"/>
      <c r="T50" s="177"/>
      <c r="U50" s="172"/>
      <c r="V50" s="206"/>
      <c r="W50" s="89"/>
    </row>
    <row r="51" spans="1:24" s="82" customFormat="1" ht="14.1" customHeight="1" x14ac:dyDescent="0.2">
      <c r="A51" s="172"/>
      <c r="B51" s="173"/>
      <c r="C51" s="174">
        <f>Worksheet!E33</f>
        <v>4</v>
      </c>
      <c r="D51" s="246" t="s">
        <v>242</v>
      </c>
      <c r="E51" s="234"/>
      <c r="F51" s="234"/>
      <c r="G51" s="234"/>
      <c r="H51" s="240"/>
      <c r="I51" s="174">
        <f>Worksheet!E34</f>
        <v>4</v>
      </c>
      <c r="J51" s="246" t="s">
        <v>243</v>
      </c>
      <c r="K51" s="234"/>
      <c r="L51" s="234"/>
      <c r="M51" s="234"/>
      <c r="N51" s="234"/>
      <c r="O51" s="240"/>
      <c r="P51" s="174">
        <f>Worksheet!E35</f>
        <v>4</v>
      </c>
      <c r="Q51" s="249" t="s">
        <v>244</v>
      </c>
      <c r="R51" s="250"/>
      <c r="S51" s="250"/>
      <c r="T51" s="177"/>
      <c r="U51" s="172"/>
      <c r="V51" s="206"/>
      <c r="W51" s="89"/>
    </row>
    <row r="52" spans="1:24" s="82" customFormat="1" ht="14.1" customHeight="1" x14ac:dyDescent="0.2">
      <c r="A52" s="172"/>
      <c r="B52" s="173"/>
      <c r="C52" s="174">
        <f>Worksheet!E36</f>
        <v>4</v>
      </c>
      <c r="D52" s="246" t="s">
        <v>245</v>
      </c>
      <c r="E52" s="234"/>
      <c r="F52" s="234"/>
      <c r="G52" s="234"/>
      <c r="H52" s="240"/>
      <c r="I52" s="174">
        <f>Worksheet!E37</f>
        <v>4</v>
      </c>
      <c r="J52" s="246" t="s">
        <v>246</v>
      </c>
      <c r="K52" s="234"/>
      <c r="L52" s="234"/>
      <c r="M52" s="234"/>
      <c r="N52" s="234"/>
      <c r="O52" s="240"/>
      <c r="P52" s="174">
        <f>Worksheet!E38</f>
        <v>4</v>
      </c>
      <c r="Q52" s="249" t="s">
        <v>247</v>
      </c>
      <c r="R52" s="250"/>
      <c r="S52" s="250"/>
      <c r="T52" s="177"/>
      <c r="U52" s="172"/>
      <c r="V52" s="206"/>
      <c r="W52" s="89"/>
    </row>
    <row r="53" spans="1:24" s="82" customFormat="1" ht="14.1" customHeight="1" x14ac:dyDescent="0.2">
      <c r="A53" s="172"/>
      <c r="B53" s="173"/>
      <c r="C53" s="174">
        <f>Worksheet!E39</f>
        <v>4</v>
      </c>
      <c r="D53" s="246" t="s">
        <v>248</v>
      </c>
      <c r="E53" s="234"/>
      <c r="F53" s="234"/>
      <c r="G53" s="234"/>
      <c r="H53" s="240"/>
      <c r="I53" s="174">
        <f>Worksheet!E40</f>
        <v>4</v>
      </c>
      <c r="J53" s="20" t="s">
        <v>249</v>
      </c>
      <c r="K53" s="207"/>
      <c r="L53" s="207"/>
      <c r="M53" s="207"/>
      <c r="N53" s="207"/>
      <c r="O53" s="209"/>
      <c r="P53" s="174">
        <f>Worksheet!E41</f>
        <v>4</v>
      </c>
      <c r="Q53" s="249" t="s">
        <v>250</v>
      </c>
      <c r="R53" s="250"/>
      <c r="S53" s="250"/>
      <c r="T53" s="177"/>
      <c r="U53" s="172"/>
      <c r="V53" s="206"/>
      <c r="W53" s="89"/>
    </row>
    <row r="54" spans="1:24" s="82" customFormat="1" ht="14.1" customHeight="1" x14ac:dyDescent="0.2">
      <c r="A54" s="172"/>
      <c r="B54" s="173"/>
      <c r="C54" s="174">
        <f>Worksheet!E42</f>
        <v>4</v>
      </c>
      <c r="D54" s="13" t="s">
        <v>251</v>
      </c>
      <c r="E54" s="172"/>
      <c r="F54" s="172"/>
      <c r="G54" s="172"/>
      <c r="H54" s="172"/>
      <c r="I54" s="174">
        <f>Worksheet!E43</f>
        <v>4</v>
      </c>
      <c r="J54" s="246" t="s">
        <v>252</v>
      </c>
      <c r="K54" s="234"/>
      <c r="L54" s="234"/>
      <c r="M54" s="234"/>
      <c r="N54" s="234"/>
      <c r="O54" s="240"/>
      <c r="P54" s="174">
        <f>Worksheet!E44</f>
        <v>4</v>
      </c>
      <c r="Q54" s="249" t="s">
        <v>253</v>
      </c>
      <c r="R54" s="250"/>
      <c r="S54" s="250"/>
      <c r="T54" s="177"/>
      <c r="U54" s="172"/>
      <c r="V54" s="13"/>
      <c r="W54" s="89"/>
    </row>
    <row r="55" spans="1:24" s="82" customFormat="1" ht="14.1" customHeight="1" thickBot="1" x14ac:dyDescent="0.25">
      <c r="A55" s="172"/>
      <c r="B55" s="173"/>
      <c r="C55" s="174">
        <f>Worksheet!E45</f>
        <v>4</v>
      </c>
      <c r="D55" s="246" t="s">
        <v>232</v>
      </c>
      <c r="E55" s="234"/>
      <c r="F55" s="234"/>
      <c r="G55" s="234"/>
      <c r="H55" s="240"/>
      <c r="I55" s="174">
        <f>Worksheet!E46</f>
        <v>4</v>
      </c>
      <c r="J55" s="246" t="s">
        <v>231</v>
      </c>
      <c r="K55" s="234"/>
      <c r="L55" s="234"/>
      <c r="M55" s="234"/>
      <c r="N55" s="234"/>
      <c r="O55" s="234"/>
      <c r="P55" s="174">
        <f>Worksheet!E47</f>
        <v>4</v>
      </c>
      <c r="Q55" s="250" t="s">
        <v>230</v>
      </c>
      <c r="R55" s="250"/>
      <c r="S55" s="250"/>
      <c r="T55" s="177"/>
      <c r="U55" s="172"/>
      <c r="V55" s="206"/>
      <c r="W55" s="89"/>
    </row>
    <row r="56" spans="1:24" s="83" customFormat="1" ht="15" x14ac:dyDescent="0.25">
      <c r="A56" s="178"/>
      <c r="B56" s="179"/>
      <c r="C56" s="180">
        <f>SUM(C48:C55,I48:I55,P48:P55)</f>
        <v>96</v>
      </c>
      <c r="D56" s="181" t="s">
        <v>10</v>
      </c>
      <c r="E56" s="182"/>
      <c r="F56" s="181"/>
      <c r="G56" s="182"/>
      <c r="H56" s="183" t="s">
        <v>11</v>
      </c>
      <c r="I56" s="184">
        <f>Worksheet!O23</f>
        <v>96</v>
      </c>
      <c r="J56" s="184"/>
      <c r="K56" s="185"/>
      <c r="L56" s="185"/>
      <c r="M56" s="182"/>
      <c r="N56" s="182"/>
      <c r="O56" s="186" t="s">
        <v>112</v>
      </c>
      <c r="P56" s="233">
        <f>IF(I56=0,"NR",C56/I56)</f>
        <v>1</v>
      </c>
      <c r="Q56" s="233"/>
      <c r="R56" s="182"/>
      <c r="S56" s="182"/>
      <c r="T56" s="187"/>
      <c r="U56" s="178"/>
      <c r="V56" s="178"/>
    </row>
    <row r="57" spans="1:24" ht="9.9499999999999993" customHeight="1" thickBot="1" x14ac:dyDescent="0.3">
      <c r="A57" s="13"/>
      <c r="B57" s="188"/>
      <c r="C57" s="189"/>
      <c r="D57" s="189"/>
      <c r="E57" s="190"/>
      <c r="F57" s="191"/>
      <c r="G57" s="192"/>
      <c r="H57" s="193"/>
      <c r="I57" s="194"/>
      <c r="J57" s="194"/>
      <c r="K57" s="195"/>
      <c r="L57" s="196"/>
      <c r="M57" s="196"/>
      <c r="N57" s="196"/>
      <c r="O57" s="196"/>
      <c r="P57" s="196"/>
      <c r="Q57" s="196"/>
      <c r="R57" s="196"/>
      <c r="S57" s="196"/>
      <c r="T57" s="197"/>
      <c r="U57" s="13"/>
      <c r="V57" s="13"/>
    </row>
    <row r="58" spans="1:24" s="84" customFormat="1" ht="5.0999999999999996" customHeight="1" thickBot="1" x14ac:dyDescent="0.3">
      <c r="A58" s="20"/>
      <c r="B58" s="198"/>
      <c r="C58" s="198"/>
      <c r="D58" s="198"/>
      <c r="E58" s="199"/>
      <c r="F58" s="200"/>
      <c r="G58" s="201"/>
      <c r="H58" s="202"/>
      <c r="I58" s="203"/>
      <c r="J58" s="203"/>
      <c r="K58" s="204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4" s="81" customFormat="1" ht="20.100000000000001" customHeight="1" x14ac:dyDescent="0.2">
      <c r="A59" s="171"/>
      <c r="B59" s="236" t="s">
        <v>191</v>
      </c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8"/>
      <c r="U59" s="171"/>
      <c r="V59" s="171"/>
    </row>
    <row r="60" spans="1:24" s="82" customFormat="1" ht="14.1" customHeight="1" x14ac:dyDescent="0.2">
      <c r="A60" s="172"/>
      <c r="B60" s="173"/>
      <c r="C60" s="174">
        <f>Worksheet!E50</f>
        <v>4</v>
      </c>
      <c r="D60" s="246" t="s">
        <v>224</v>
      </c>
      <c r="E60" s="234"/>
      <c r="F60" s="234"/>
      <c r="G60" s="234"/>
      <c r="H60" s="240"/>
      <c r="I60" s="174">
        <f>Worksheet!E51</f>
        <v>4</v>
      </c>
      <c r="J60" s="246" t="s">
        <v>225</v>
      </c>
      <c r="K60" s="234"/>
      <c r="L60" s="234"/>
      <c r="M60" s="234"/>
      <c r="N60" s="234"/>
      <c r="O60" s="240"/>
      <c r="P60" s="174">
        <f>Worksheet!E52</f>
        <v>4</v>
      </c>
      <c r="Q60" s="249" t="s">
        <v>226</v>
      </c>
      <c r="R60" s="250"/>
      <c r="S60" s="250"/>
      <c r="T60" s="177"/>
      <c r="U60" s="172"/>
      <c r="V60" s="172"/>
    </row>
    <row r="61" spans="1:24" s="82" customFormat="1" ht="14.1" customHeight="1" thickBot="1" x14ac:dyDescent="0.25">
      <c r="A61" s="172"/>
      <c r="B61" s="173"/>
      <c r="C61" s="174">
        <f>Worksheet!E53</f>
        <v>4</v>
      </c>
      <c r="D61" s="246" t="s">
        <v>227</v>
      </c>
      <c r="E61" s="234"/>
      <c r="F61" s="234"/>
      <c r="G61" s="234"/>
      <c r="H61" s="240"/>
      <c r="I61" s="174">
        <f>Worksheet!E54</f>
        <v>4</v>
      </c>
      <c r="J61" s="246" t="s">
        <v>228</v>
      </c>
      <c r="K61" s="234"/>
      <c r="L61" s="234"/>
      <c r="M61" s="234"/>
      <c r="N61" s="234"/>
      <c r="O61" s="240"/>
      <c r="P61" s="174">
        <f>Worksheet!E55</f>
        <v>4</v>
      </c>
      <c r="Q61" s="249" t="s">
        <v>229</v>
      </c>
      <c r="R61" s="250"/>
      <c r="S61" s="250"/>
      <c r="T61" s="177"/>
      <c r="U61" s="172"/>
      <c r="V61" s="172"/>
    </row>
    <row r="62" spans="1:24" s="83" customFormat="1" ht="15" x14ac:dyDescent="0.25">
      <c r="A62" s="178"/>
      <c r="B62" s="179"/>
      <c r="C62" s="180">
        <f>SUM(C60:C61,I60:I61,P60:P61)</f>
        <v>24</v>
      </c>
      <c r="D62" s="181" t="s">
        <v>10</v>
      </c>
      <c r="E62" s="182"/>
      <c r="F62" s="181"/>
      <c r="G62" s="182"/>
      <c r="H62" s="183" t="s">
        <v>11</v>
      </c>
      <c r="I62" s="184">
        <f>Worksheet!O49</f>
        <v>24</v>
      </c>
      <c r="J62" s="184"/>
      <c r="K62" s="185"/>
      <c r="L62" s="185"/>
      <c r="M62" s="182"/>
      <c r="N62" s="182"/>
      <c r="O62" s="186" t="s">
        <v>112</v>
      </c>
      <c r="P62" s="233">
        <f>IF(I62=0,"NR",C62/I62)</f>
        <v>1</v>
      </c>
      <c r="Q62" s="233"/>
      <c r="R62" s="182"/>
      <c r="S62" s="182"/>
      <c r="T62" s="187"/>
      <c r="U62" s="178"/>
      <c r="V62" s="178"/>
    </row>
    <row r="63" spans="1:24" ht="9.9499999999999993" customHeight="1" thickBot="1" x14ac:dyDescent="0.3">
      <c r="A63" s="13"/>
      <c r="B63" s="188"/>
      <c r="C63" s="189"/>
      <c r="D63" s="189"/>
      <c r="E63" s="190"/>
      <c r="F63" s="191"/>
      <c r="G63" s="192"/>
      <c r="H63" s="193"/>
      <c r="I63" s="194"/>
      <c r="J63" s="194"/>
      <c r="K63" s="195"/>
      <c r="L63" s="196"/>
      <c r="M63" s="196"/>
      <c r="N63" s="196"/>
      <c r="O63" s="196"/>
      <c r="P63" s="196"/>
      <c r="Q63" s="196"/>
      <c r="R63" s="196"/>
      <c r="S63" s="196"/>
      <c r="T63" s="197"/>
      <c r="U63" s="13"/>
      <c r="V63" s="13"/>
      <c r="X63" s="13"/>
    </row>
    <row r="64" spans="1:24" s="84" customFormat="1" ht="9.9499999999999993" customHeight="1" thickBot="1" x14ac:dyDescent="0.3">
      <c r="A64" s="20"/>
      <c r="B64" s="198"/>
      <c r="C64" s="198"/>
      <c r="D64" s="198"/>
      <c r="E64" s="199"/>
      <c r="F64" s="200"/>
      <c r="G64" s="201"/>
      <c r="H64" s="202"/>
      <c r="I64" s="203"/>
      <c r="J64" s="203"/>
      <c r="K64" s="204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s="85" customFormat="1" ht="20.100000000000001" customHeight="1" thickBot="1" x14ac:dyDescent="0.25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1"/>
      <c r="L65" s="212" t="s">
        <v>16</v>
      </c>
      <c r="M65" s="263" t="s">
        <v>17</v>
      </c>
      <c r="N65" s="264"/>
      <c r="O65" s="264"/>
      <c r="P65" s="264"/>
      <c r="Q65" s="264"/>
      <c r="R65" s="264"/>
      <c r="S65" s="265"/>
      <c r="T65" s="211"/>
      <c r="U65" s="210"/>
      <c r="V65" s="210"/>
    </row>
    <row r="66" spans="1:22" s="85" customFormat="1" ht="20.100000000000001" customHeight="1" x14ac:dyDescent="0.2">
      <c r="A66" s="210"/>
      <c r="B66" s="210"/>
      <c r="C66" s="213">
        <f>P36</f>
        <v>1</v>
      </c>
      <c r="D66" s="214">
        <f>C36</f>
        <v>20</v>
      </c>
      <c r="E66" s="268" t="s">
        <v>8</v>
      </c>
      <c r="F66" s="269"/>
      <c r="G66" s="269"/>
      <c r="H66" s="269"/>
      <c r="I66" s="270"/>
      <c r="J66" s="215" t="str">
        <f>IF(C66&gt;0.895,"GREEN",IF(C66&gt;0.695,"YELLOW","RED"))</f>
        <v>GREEN</v>
      </c>
      <c r="K66" s="211"/>
      <c r="L66" s="216">
        <v>0</v>
      </c>
      <c r="M66" s="255" t="s">
        <v>19</v>
      </c>
      <c r="N66" s="256"/>
      <c r="O66" s="256"/>
      <c r="P66" s="256"/>
      <c r="Q66" s="256"/>
      <c r="R66" s="256"/>
      <c r="S66" s="257"/>
      <c r="T66" s="211"/>
      <c r="U66" s="210"/>
      <c r="V66" s="210"/>
    </row>
    <row r="67" spans="1:22" s="85" customFormat="1" ht="20.100000000000001" customHeight="1" x14ac:dyDescent="0.2">
      <c r="A67" s="210"/>
      <c r="B67" s="210"/>
      <c r="C67" s="217">
        <f>P44</f>
        <v>1</v>
      </c>
      <c r="D67" s="218">
        <f>C44</f>
        <v>48</v>
      </c>
      <c r="E67" s="271" t="s">
        <v>12</v>
      </c>
      <c r="F67" s="272"/>
      <c r="G67" s="272"/>
      <c r="H67" s="272"/>
      <c r="I67" s="273"/>
      <c r="J67" s="219" t="str">
        <f>IF(C67&gt;0.895,"GREEN",IF(C67&gt;0.695,"YELLOW","RED"))</f>
        <v>GREEN</v>
      </c>
      <c r="K67" s="211"/>
      <c r="L67" s="216">
        <v>1</v>
      </c>
      <c r="M67" s="255" t="s">
        <v>20</v>
      </c>
      <c r="N67" s="256"/>
      <c r="O67" s="256"/>
      <c r="P67" s="256"/>
      <c r="Q67" s="256"/>
      <c r="R67" s="256"/>
      <c r="S67" s="257"/>
      <c r="T67" s="211"/>
      <c r="U67" s="210"/>
      <c r="V67" s="210"/>
    </row>
    <row r="68" spans="1:22" s="85" customFormat="1" ht="20.100000000000001" customHeight="1" x14ac:dyDescent="0.2">
      <c r="A68" s="210"/>
      <c r="B68" s="210"/>
      <c r="C68" s="217">
        <f>P56</f>
        <v>1</v>
      </c>
      <c r="D68" s="218">
        <f>C56</f>
        <v>96</v>
      </c>
      <c r="E68" s="271" t="s">
        <v>13</v>
      </c>
      <c r="F68" s="272"/>
      <c r="G68" s="272"/>
      <c r="H68" s="272"/>
      <c r="I68" s="273"/>
      <c r="J68" s="219" t="str">
        <f>IF(C68&gt;0.895,"GREEN",IF(C68&gt;0.695,"YELLOW","RED"))</f>
        <v>GREEN</v>
      </c>
      <c r="K68" s="211"/>
      <c r="L68" s="216">
        <v>2</v>
      </c>
      <c r="M68" s="255" t="s">
        <v>21</v>
      </c>
      <c r="N68" s="256"/>
      <c r="O68" s="256"/>
      <c r="P68" s="256"/>
      <c r="Q68" s="256"/>
      <c r="R68" s="256"/>
      <c r="S68" s="257"/>
      <c r="T68" s="211"/>
      <c r="U68" s="210"/>
      <c r="V68" s="210"/>
    </row>
    <row r="69" spans="1:22" s="85" customFormat="1" ht="20.100000000000001" customHeight="1" thickBot="1" x14ac:dyDescent="0.25">
      <c r="A69" s="210"/>
      <c r="B69" s="210"/>
      <c r="C69" s="220">
        <f>P62</f>
        <v>1</v>
      </c>
      <c r="D69" s="221">
        <f>C62</f>
        <v>24</v>
      </c>
      <c r="E69" s="274" t="s">
        <v>14</v>
      </c>
      <c r="F69" s="275"/>
      <c r="G69" s="275"/>
      <c r="H69" s="275"/>
      <c r="I69" s="276"/>
      <c r="J69" s="222" t="str">
        <f>IF(C69&gt;0.895,"GREEN",IF(C69&gt;0.695,"YELLOW","RED"))</f>
        <v>GREEN</v>
      </c>
      <c r="K69" s="211"/>
      <c r="L69" s="223">
        <v>3</v>
      </c>
      <c r="M69" s="255" t="s">
        <v>22</v>
      </c>
      <c r="N69" s="256"/>
      <c r="O69" s="256"/>
      <c r="P69" s="256"/>
      <c r="Q69" s="256"/>
      <c r="R69" s="256"/>
      <c r="S69" s="257"/>
      <c r="T69" s="211"/>
      <c r="U69" s="210"/>
      <c r="V69" s="210"/>
    </row>
    <row r="70" spans="1:22" ht="16.5" customHeight="1" thickBot="1" x14ac:dyDescent="0.25">
      <c r="A70" s="13"/>
      <c r="B70" s="20"/>
      <c r="C70" s="224">
        <f>IF(D70=0,"",SUM(C66:C69)/COUNT(C66:C69))</f>
        <v>1</v>
      </c>
      <c r="D70" s="225">
        <f>SUM(D66:D69)</f>
        <v>188</v>
      </c>
      <c r="E70" s="226" t="s">
        <v>15</v>
      </c>
      <c r="F70" s="227"/>
      <c r="G70" s="227"/>
      <c r="H70" s="227"/>
      <c r="I70" s="228"/>
      <c r="J70" s="229" t="str">
        <f>IF(C70&gt;0.895,"GREEN",IF(C70&gt;0.695,"YELLOW","RED"))</f>
        <v>GREEN</v>
      </c>
      <c r="K70" s="20"/>
      <c r="L70" s="230">
        <v>4</v>
      </c>
      <c r="M70" s="258" t="s">
        <v>23</v>
      </c>
      <c r="N70" s="259"/>
      <c r="O70" s="259"/>
      <c r="P70" s="259"/>
      <c r="Q70" s="259"/>
      <c r="R70" s="259"/>
      <c r="S70" s="260"/>
      <c r="T70" s="20"/>
      <c r="U70" s="13"/>
      <c r="V70" s="13"/>
    </row>
    <row r="71" spans="1:22" ht="9.9499999999999993" customHeight="1" x14ac:dyDescent="0.25">
      <c r="A71" s="13"/>
      <c r="B71" s="20"/>
      <c r="C71" s="21"/>
      <c r="D71" s="22"/>
      <c r="E71" s="20"/>
      <c r="F71" s="20"/>
      <c r="G71" s="23"/>
      <c r="H71" s="24"/>
      <c r="I71" s="25"/>
      <c r="J71" s="26"/>
      <c r="K71" s="20"/>
      <c r="L71" s="231" t="s">
        <v>109</v>
      </c>
      <c r="M71" s="25"/>
      <c r="N71" s="20"/>
      <c r="O71" s="20"/>
      <c r="P71" s="20"/>
      <c r="Q71" s="20"/>
      <c r="R71" s="20"/>
      <c r="S71" s="20"/>
      <c r="T71" s="20"/>
      <c r="U71" s="13"/>
      <c r="V71" s="13"/>
    </row>
    <row r="72" spans="1:22" ht="9.9499999999999993" hidden="1" customHeight="1" x14ac:dyDescent="0.25">
      <c r="A72" s="13"/>
      <c r="B72" s="20"/>
      <c r="C72" s="21"/>
      <c r="D72" s="22"/>
      <c r="E72" s="20"/>
      <c r="F72" s="20"/>
      <c r="G72" s="23"/>
      <c r="H72" s="24"/>
      <c r="I72" s="25"/>
      <c r="J72" s="26"/>
      <c r="K72" s="20"/>
      <c r="L72" s="216">
        <v>0</v>
      </c>
      <c r="M72" s="25"/>
      <c r="N72" s="20"/>
      <c r="O72" s="20"/>
      <c r="P72" s="20"/>
      <c r="Q72" s="20"/>
      <c r="R72" s="20"/>
      <c r="S72" s="20"/>
      <c r="T72" s="20"/>
      <c r="U72" s="13"/>
      <c r="V72" s="13"/>
    </row>
    <row r="73" spans="1:22" ht="9.9499999999999993" hidden="1" customHeight="1" thickBot="1" x14ac:dyDescent="0.3">
      <c r="A73" s="13"/>
      <c r="B73" s="20"/>
      <c r="C73" s="21"/>
      <c r="D73" s="22"/>
      <c r="E73" s="20"/>
      <c r="F73" s="20"/>
      <c r="G73" s="23"/>
      <c r="H73" s="24"/>
      <c r="I73" s="25"/>
      <c r="J73" s="26"/>
      <c r="K73" s="20"/>
      <c r="L73" s="230">
        <v>4</v>
      </c>
      <c r="M73" s="25"/>
      <c r="N73" s="20"/>
      <c r="O73" s="20"/>
      <c r="P73" s="20"/>
      <c r="Q73" s="20"/>
      <c r="R73" s="20"/>
      <c r="S73" s="20"/>
      <c r="T73" s="20"/>
      <c r="U73" s="13"/>
      <c r="V73" s="13"/>
    </row>
    <row r="74" spans="1:22" ht="9.9499999999999993" customHeight="1" x14ac:dyDescent="0.25">
      <c r="A74" s="13"/>
      <c r="B74" s="20"/>
      <c r="C74" s="21"/>
      <c r="D74" s="22"/>
      <c r="E74" s="20"/>
      <c r="F74" s="20"/>
      <c r="G74" s="23"/>
      <c r="H74" s="24"/>
      <c r="I74" s="25"/>
      <c r="J74" s="26"/>
      <c r="K74" s="20"/>
      <c r="L74" s="231" t="s">
        <v>109</v>
      </c>
      <c r="M74" s="25"/>
      <c r="N74" s="20"/>
      <c r="O74" s="20"/>
      <c r="P74" s="20"/>
      <c r="Q74" s="20"/>
      <c r="R74" s="20"/>
      <c r="S74" s="20"/>
      <c r="T74" s="20"/>
      <c r="U74" s="13"/>
      <c r="V74" s="13"/>
    </row>
    <row r="75" spans="1:22" s="86" customFormat="1" ht="15.75" x14ac:dyDescent="0.25">
      <c r="A75" s="11"/>
      <c r="B75" s="27"/>
      <c r="C75" s="28" t="s">
        <v>18</v>
      </c>
      <c r="D75" s="29"/>
      <c r="E75" s="27"/>
      <c r="F75" s="27"/>
      <c r="G75" s="146" t="s">
        <v>111</v>
      </c>
      <c r="H75" s="30" t="s">
        <v>134</v>
      </c>
      <c r="I75" s="11"/>
      <c r="J75" s="146" t="s">
        <v>122</v>
      </c>
      <c r="K75" s="27" t="s">
        <v>123</v>
      </c>
      <c r="L75" s="11"/>
      <c r="M75" s="11"/>
      <c r="N75" s="27"/>
      <c r="O75" s="261" t="s">
        <v>124</v>
      </c>
      <c r="P75" s="261"/>
      <c r="Q75" s="27" t="s">
        <v>125</v>
      </c>
      <c r="R75" s="27"/>
      <c r="S75" s="27"/>
      <c r="T75" s="27"/>
      <c r="U75" s="11"/>
      <c r="V75" s="11"/>
    </row>
    <row r="76" spans="1:22" ht="9.9499999999999993" customHeight="1" thickBot="1" x14ac:dyDescent="0.3">
      <c r="A76" s="13"/>
      <c r="B76" s="20"/>
      <c r="C76" s="21"/>
      <c r="D76" s="22"/>
      <c r="E76" s="20"/>
      <c r="F76" s="20"/>
      <c r="G76" s="23"/>
      <c r="H76" s="24"/>
      <c r="I76" s="25"/>
      <c r="J76" s="26"/>
      <c r="K76" s="20"/>
      <c r="L76" s="20"/>
      <c r="M76" s="25"/>
      <c r="N76" s="20"/>
      <c r="O76" s="20"/>
      <c r="P76" s="20"/>
      <c r="Q76" s="20"/>
      <c r="R76" s="20"/>
      <c r="S76" s="20"/>
      <c r="T76" s="20"/>
      <c r="U76" s="13"/>
      <c r="V76" s="13"/>
    </row>
    <row r="77" spans="1:22" ht="5.0999999999999996" customHeight="1" x14ac:dyDescent="0.2">
      <c r="A77" s="12"/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6"/>
      <c r="U77" s="147"/>
      <c r="V77" s="13"/>
    </row>
    <row r="78" spans="1:22" ht="14.1" customHeight="1" x14ac:dyDescent="0.2">
      <c r="A78" s="12"/>
      <c r="B78" s="266" t="s">
        <v>6</v>
      </c>
      <c r="C78" s="267"/>
      <c r="D78" s="31"/>
      <c r="E78" s="32"/>
      <c r="F78" s="20"/>
      <c r="G78" s="33" t="s">
        <v>179</v>
      </c>
      <c r="H78" s="33"/>
      <c r="I78" s="33"/>
      <c r="J78" s="33"/>
      <c r="K78" s="20"/>
      <c r="L78" s="33" t="s">
        <v>7</v>
      </c>
      <c r="M78" s="13"/>
      <c r="N78" s="20"/>
      <c r="O78" s="20"/>
      <c r="P78" s="33"/>
      <c r="Q78" s="34" t="s">
        <v>121</v>
      </c>
      <c r="R78" s="247"/>
      <c r="S78" s="235"/>
      <c r="T78" s="17"/>
      <c r="U78" s="147"/>
      <c r="V78" s="13"/>
    </row>
    <row r="79" spans="1:22" ht="5.0999999999999996" customHeight="1" thickBot="1" x14ac:dyDescent="0.25">
      <c r="A79" s="12"/>
      <c r="B79" s="35"/>
      <c r="C79" s="36"/>
      <c r="D79" s="36"/>
      <c r="E79" s="36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18"/>
      <c r="S79" s="18"/>
      <c r="T79" s="19"/>
      <c r="U79" s="147"/>
      <c r="V79" s="13"/>
    </row>
    <row r="80" spans="1:22" x14ac:dyDescent="0.2">
      <c r="A80" s="13"/>
      <c r="B80" s="38"/>
      <c r="C80" s="38"/>
      <c r="D80" s="38"/>
      <c r="E80" s="39"/>
      <c r="F80" s="39"/>
      <c r="G80" s="39"/>
      <c r="H80" s="39"/>
      <c r="I80" s="38"/>
      <c r="J80" s="38"/>
      <c r="K80" s="38"/>
      <c r="L80" s="13"/>
      <c r="M80" s="13"/>
      <c r="N80" s="13"/>
      <c r="O80" s="13"/>
      <c r="P80" s="13"/>
      <c r="Q80" s="13"/>
      <c r="R80" s="13"/>
      <c r="S80" s="13"/>
      <c r="T80" s="42"/>
      <c r="U80" s="13"/>
      <c r="V80" s="13"/>
    </row>
    <row r="81" spans="1:22" x14ac:dyDescent="0.2">
      <c r="A81" s="13"/>
      <c r="B81" s="38"/>
      <c r="C81" s="38"/>
      <c r="D81" s="38"/>
      <c r="E81" s="26"/>
      <c r="F81" s="26"/>
      <c r="G81" s="26"/>
      <c r="H81" s="26"/>
      <c r="I81" s="38"/>
      <c r="J81" s="38"/>
      <c r="K81" s="38"/>
      <c r="L81" s="13"/>
      <c r="M81" s="13"/>
      <c r="N81" s="13"/>
      <c r="O81" s="13"/>
      <c r="P81" s="13"/>
      <c r="Q81" s="13"/>
      <c r="R81" s="13"/>
      <c r="S81" s="13"/>
      <c r="T81" s="42"/>
      <c r="U81" s="13"/>
      <c r="V81" s="13"/>
    </row>
    <row r="82" spans="1:22" x14ac:dyDescent="0.2">
      <c r="A82" s="13"/>
      <c r="B82" s="38"/>
      <c r="C82" s="262"/>
      <c r="D82" s="262"/>
      <c r="E82" s="262"/>
      <c r="F82" s="262"/>
      <c r="G82" s="262"/>
      <c r="H82" s="262"/>
      <c r="I82" s="38"/>
      <c r="J82" s="38"/>
      <c r="K82" s="38"/>
      <c r="L82" s="13"/>
      <c r="M82" s="13"/>
      <c r="N82" s="262"/>
      <c r="O82" s="262"/>
      <c r="P82" s="262"/>
      <c r="Q82" s="262"/>
      <c r="R82" s="262"/>
      <c r="S82" s="262"/>
      <c r="T82" s="13"/>
      <c r="U82" s="13"/>
      <c r="V82" s="13"/>
    </row>
    <row r="83" spans="1:22" x14ac:dyDescent="0.2">
      <c r="A83" s="13"/>
      <c r="B83" s="13"/>
      <c r="C83" s="40" t="s">
        <v>110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41" t="s">
        <v>174</v>
      </c>
      <c r="T83" s="13"/>
      <c r="U83" s="13"/>
      <c r="V83" s="13"/>
    </row>
    <row r="84" spans="1:22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92" spans="1:22" x14ac:dyDescent="0.2">
      <c r="G92" s="13"/>
    </row>
  </sheetData>
  <sheetProtection password="C468" sheet="1" objects="1" scenarios="1" selectLockedCells="1"/>
  <mergeCells count="93">
    <mergeCell ref="N82:S82"/>
    <mergeCell ref="C82:H82"/>
    <mergeCell ref="Q60:S60"/>
    <mergeCell ref="Q61:S61"/>
    <mergeCell ref="M65:S65"/>
    <mergeCell ref="B78:C78"/>
    <mergeCell ref="E66:I66"/>
    <mergeCell ref="M66:S66"/>
    <mergeCell ref="M67:S67"/>
    <mergeCell ref="J60:O60"/>
    <mergeCell ref="E68:I68"/>
    <mergeCell ref="E67:I67"/>
    <mergeCell ref="E69:I69"/>
    <mergeCell ref="D61:H61"/>
    <mergeCell ref="J61:O61"/>
    <mergeCell ref="M68:S68"/>
    <mergeCell ref="R78:S78"/>
    <mergeCell ref="Q55:S55"/>
    <mergeCell ref="P62:Q62"/>
    <mergeCell ref="M69:S69"/>
    <mergeCell ref="M70:S70"/>
    <mergeCell ref="O75:P75"/>
    <mergeCell ref="J55:O55"/>
    <mergeCell ref="B59:T59"/>
    <mergeCell ref="D60:H60"/>
    <mergeCell ref="J51:O51"/>
    <mergeCell ref="P56:Q56"/>
    <mergeCell ref="Q52:S52"/>
    <mergeCell ref="Q54:S54"/>
    <mergeCell ref="J54:O54"/>
    <mergeCell ref="J48:O48"/>
    <mergeCell ref="B47:T47"/>
    <mergeCell ref="D48:H48"/>
    <mergeCell ref="D49:H49"/>
    <mergeCell ref="J49:O49"/>
    <mergeCell ref="S2:T2"/>
    <mergeCell ref="F8:I8"/>
    <mergeCell ref="F12:I12"/>
    <mergeCell ref="F14:I14"/>
    <mergeCell ref="Q6:S6"/>
    <mergeCell ref="Q8:S8"/>
    <mergeCell ref="L6:P6"/>
    <mergeCell ref="L8:P8"/>
    <mergeCell ref="M12:P12"/>
    <mergeCell ref="M14:P14"/>
    <mergeCell ref="Q12:S12"/>
    <mergeCell ref="Q14:S14"/>
    <mergeCell ref="F6:I6"/>
    <mergeCell ref="D53:H53"/>
    <mergeCell ref="Q53:S53"/>
    <mergeCell ref="D52:H52"/>
    <mergeCell ref="D55:H55"/>
    <mergeCell ref="D41:H41"/>
    <mergeCell ref="Q41:S41"/>
    <mergeCell ref="J42:O42"/>
    <mergeCell ref="J52:O52"/>
    <mergeCell ref="D50:H50"/>
    <mergeCell ref="J43:O43"/>
    <mergeCell ref="Q49:S49"/>
    <mergeCell ref="Q51:S51"/>
    <mergeCell ref="P44:Q44"/>
    <mergeCell ref="Q48:S48"/>
    <mergeCell ref="J50:O50"/>
    <mergeCell ref="Q50:S50"/>
    <mergeCell ref="D51:H51"/>
    <mergeCell ref="F18:H18"/>
    <mergeCell ref="F22:H22"/>
    <mergeCell ref="F24:H24"/>
    <mergeCell ref="F20:H20"/>
    <mergeCell ref="B39:T39"/>
    <mergeCell ref="D34:H34"/>
    <mergeCell ref="D35:H35"/>
    <mergeCell ref="D43:H43"/>
    <mergeCell ref="D42:H42"/>
    <mergeCell ref="Q34:T34"/>
    <mergeCell ref="J41:O41"/>
    <mergeCell ref="L24:O24"/>
    <mergeCell ref="Q42:S42"/>
    <mergeCell ref="Q18:S18"/>
    <mergeCell ref="R22:S22"/>
    <mergeCell ref="M18:P18"/>
    <mergeCell ref="P36:Q36"/>
    <mergeCell ref="J35:O35"/>
    <mergeCell ref="L22:O22"/>
    <mergeCell ref="L20:O20"/>
    <mergeCell ref="B33:T33"/>
    <mergeCell ref="J20:K20"/>
    <mergeCell ref="J22:K22"/>
    <mergeCell ref="J24:K24"/>
    <mergeCell ref="J18:K18"/>
    <mergeCell ref="J34:O34"/>
    <mergeCell ref="F29:N30"/>
    <mergeCell ref="Q28:S29"/>
  </mergeCells>
  <phoneticPr fontId="11" type="noConversion"/>
  <conditionalFormatting sqref="C60:C61 I60:I61 P60:P61 I34:I35 I48:I55 P40:P42 C48:C55 C40:C43 I40:I43 P34 C34:C35 P48:P55">
    <cfRule type="cellIs" dxfId="23" priority="19" operator="equal">
      <formula>4</formula>
    </cfRule>
    <cfRule type="cellIs" dxfId="22" priority="20" operator="equal">
      <formula>3</formula>
    </cfRule>
    <cfRule type="cellIs" dxfId="21" priority="21" operator="between">
      <formula>0</formula>
      <formula>2</formula>
    </cfRule>
  </conditionalFormatting>
  <conditionalFormatting sqref="J66:J70">
    <cfRule type="containsText" dxfId="20" priority="7" operator="containsText" text="GREEN">
      <formula>NOT(ISERROR(SEARCH("GREEN",J66)))</formula>
    </cfRule>
    <cfRule type="containsText" dxfId="19" priority="8" operator="containsText" text="YELLOW">
      <formula>NOT(ISERROR(SEARCH("YELLOW",J66)))</formula>
    </cfRule>
    <cfRule type="containsText" dxfId="18" priority="9" operator="containsText" text="RED">
      <formula>NOT(ISERROR(SEARCH("RED",J66)))</formula>
    </cfRule>
  </conditionalFormatting>
  <conditionalFormatting sqref="P43">
    <cfRule type="cellIs" dxfId="17" priority="1" operator="equal">
      <formula>4</formula>
    </cfRule>
    <cfRule type="cellIs" dxfId="16" priority="2" operator="equal">
      <formula>3</formula>
    </cfRule>
    <cfRule type="cellIs" dxfId="15" priority="3" operator="between">
      <formula>0</formula>
      <formula>2</formula>
    </cfRule>
  </conditionalFormatting>
  <pageMargins left="0.23622047244094491" right="0.23622047244094491" top="0.27559055118110237" bottom="0.15748031496062992" header="0.15748031496062992" footer="0.15748031496062992"/>
  <pageSetup paperSize="9" scale="68" orientation="portrait" r:id="rId1"/>
  <headerFooter>
    <oddFooter>&amp;LFORM NO:- SO-FR-10&amp;RREV NO:-1, Dt:-08-JUL-17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28575</xdr:rowOff>
                  </from>
                  <to>
                    <xdr:col>6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581025</xdr:colOff>
                    <xdr:row>28</xdr:row>
                    <xdr:rowOff>28575</xdr:rowOff>
                  </from>
                  <to>
                    <xdr:col>6</xdr:col>
                    <xdr:colOff>609600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504825</xdr:colOff>
                    <xdr:row>28</xdr:row>
                    <xdr:rowOff>28575</xdr:rowOff>
                  </from>
                  <to>
                    <xdr:col>8</xdr:col>
                    <xdr:colOff>238125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19050</xdr:rowOff>
                  </from>
                  <to>
                    <xdr:col>14</xdr:col>
                    <xdr:colOff>238125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2</xdr:col>
                    <xdr:colOff>390525</xdr:colOff>
                    <xdr:row>74</xdr:row>
                    <xdr:rowOff>123825</xdr:rowOff>
                  </from>
                  <to>
                    <xdr:col>3</xdr:col>
                    <xdr:colOff>247650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9" name="Check Box 43">
              <controlPr defaultSize="0" autoFill="0" autoLine="0" autoPict="0">
                <anchor moveWithCells="1">
                  <from>
                    <xdr:col>9</xdr:col>
                    <xdr:colOff>142875</xdr:colOff>
                    <xdr:row>74</xdr:row>
                    <xdr:rowOff>123825</xdr:rowOff>
                  </from>
                  <to>
                    <xdr:col>9</xdr:col>
                    <xdr:colOff>447675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Check Box 45">
              <controlPr defaultSize="0" autoFill="0" autoLine="0" autoPict="0">
                <anchor moveWithCells="1">
                  <from>
                    <xdr:col>13</xdr:col>
                    <xdr:colOff>304800</xdr:colOff>
                    <xdr:row>74</xdr:row>
                    <xdr:rowOff>123825</xdr:rowOff>
                  </from>
                  <to>
                    <xdr:col>14</xdr:col>
                    <xdr:colOff>66675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1" name="Check Box 159">
              <controlPr defaultSize="0" autoFill="0" autoLine="0" autoPict="0">
                <anchor moveWithCells="1">
                  <from>
                    <xdr:col>8</xdr:col>
                    <xdr:colOff>323850</xdr:colOff>
                    <xdr:row>28</xdr:row>
                    <xdr:rowOff>19050</xdr:rowOff>
                  </from>
                  <to>
                    <xdr:col>10</xdr:col>
                    <xdr:colOff>285750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U81"/>
  <sheetViews>
    <sheetView tabSelected="1" showRuler="0" view="pageBreakPreview" zoomScale="6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G3"/>
    </sheetView>
  </sheetViews>
  <sheetFormatPr defaultRowHeight="15" x14ac:dyDescent="0.2"/>
  <cols>
    <col min="1" max="1" width="4.7109375" style="71" customWidth="1"/>
    <col min="2" max="2" width="45.7109375" style="76" customWidth="1"/>
    <col min="3" max="3" width="25.7109375" style="62" customWidth="1"/>
    <col min="4" max="4" width="55.7109375" style="77" customWidth="1"/>
    <col min="5" max="6" width="5.7109375" style="62" customWidth="1"/>
    <col min="7" max="9" width="41.28515625" style="62" customWidth="1"/>
    <col min="10" max="10" width="15.5703125" style="62" bestFit="1" customWidth="1"/>
    <col min="11" max="12" width="5.7109375" style="62" customWidth="1"/>
    <col min="13" max="13" width="32" style="62" customWidth="1"/>
    <col min="14" max="14" width="4.7109375" style="62" bestFit="1" customWidth="1"/>
    <col min="15" max="15" width="6.7109375" style="71" hidden="1" customWidth="1"/>
    <col min="16" max="16" width="10" style="62" bestFit="1" customWidth="1"/>
    <col min="17" max="16384" width="9.140625" style="62"/>
  </cols>
  <sheetData>
    <row r="1" spans="1:16" ht="37.5" customHeight="1" x14ac:dyDescent="0.2">
      <c r="A1" s="2" t="s">
        <v>24</v>
      </c>
      <c r="B1" s="279" t="s">
        <v>25</v>
      </c>
      <c r="C1" s="280"/>
      <c r="D1" s="279"/>
      <c r="E1" s="280"/>
      <c r="F1" s="3" t="s">
        <v>24</v>
      </c>
      <c r="G1" s="94" t="s">
        <v>26</v>
      </c>
      <c r="H1" s="94"/>
      <c r="I1" s="94"/>
      <c r="J1" s="94"/>
      <c r="K1" s="277" t="s">
        <v>198</v>
      </c>
      <c r="L1" s="277"/>
      <c r="M1" s="4" t="s">
        <v>199</v>
      </c>
      <c r="O1" s="63" t="s">
        <v>109</v>
      </c>
    </row>
    <row r="2" spans="1:16" s="64" customFormat="1" ht="45.75" thickBot="1" x14ac:dyDescent="0.25">
      <c r="A2" s="95"/>
      <c r="B2" s="96" t="s">
        <v>184</v>
      </c>
      <c r="C2" s="96" t="s">
        <v>185</v>
      </c>
      <c r="D2" s="97" t="s">
        <v>186</v>
      </c>
      <c r="E2" s="98" t="s">
        <v>27</v>
      </c>
      <c r="F2" s="97" t="s">
        <v>114</v>
      </c>
      <c r="G2" s="98" t="s">
        <v>180</v>
      </c>
      <c r="H2" s="98" t="s">
        <v>181</v>
      </c>
      <c r="I2" s="98" t="s">
        <v>182</v>
      </c>
      <c r="J2" s="98" t="s">
        <v>183</v>
      </c>
      <c r="K2" s="98" t="s">
        <v>27</v>
      </c>
      <c r="L2" s="97" t="s">
        <v>114</v>
      </c>
      <c r="M2" s="99"/>
      <c r="O2" s="65">
        <f>SUM(O3:O7)</f>
        <v>20</v>
      </c>
    </row>
    <row r="3" spans="1:16" s="67" customFormat="1" ht="42.75" x14ac:dyDescent="0.2">
      <c r="A3" s="102">
        <v>1</v>
      </c>
      <c r="B3" s="103" t="s">
        <v>28</v>
      </c>
      <c r="C3" s="104" t="s">
        <v>136</v>
      </c>
      <c r="D3" s="104" t="s">
        <v>137</v>
      </c>
      <c r="E3" s="105">
        <v>4</v>
      </c>
      <c r="F3" s="106" t="str">
        <f>IF(E3&gt;3,"G",IF(E3&gt;2,"Y","R"))</f>
        <v>G</v>
      </c>
      <c r="G3" s="107"/>
      <c r="H3" s="107"/>
      <c r="I3" s="108"/>
      <c r="J3" s="108"/>
      <c r="K3" s="105"/>
      <c r="L3" s="106" t="str">
        <f>IF(K3&gt;3,"G",IF(K3&gt;2,"Y","R"))</f>
        <v>R</v>
      </c>
      <c r="M3" s="109"/>
      <c r="O3" s="68">
        <f>IF(E3="NR",0,4)</f>
        <v>4</v>
      </c>
    </row>
    <row r="4" spans="1:16" s="67" customFormat="1" x14ac:dyDescent="0.2">
      <c r="A4" s="6">
        <v>2</v>
      </c>
      <c r="B4" s="7" t="s">
        <v>138</v>
      </c>
      <c r="C4" s="56" t="s">
        <v>139</v>
      </c>
      <c r="D4" s="56" t="s">
        <v>140</v>
      </c>
      <c r="E4" s="1">
        <v>4</v>
      </c>
      <c r="F4" s="100" t="str">
        <f>IF(E4&gt;3,"G",IF(E4&gt;2,"Y","R"))</f>
        <v>G</v>
      </c>
      <c r="G4" s="44"/>
      <c r="H4" s="44"/>
      <c r="I4" s="66"/>
      <c r="J4" s="66"/>
      <c r="K4" s="1"/>
      <c r="L4" s="100" t="str">
        <f>IF(K4&gt;3,"G",IF(K4&gt;2,"Y","R"))</f>
        <v>R</v>
      </c>
      <c r="M4" s="110"/>
      <c r="O4" s="68">
        <f t="shared" ref="O4:O7" si="0">IF(E4="NR",0,4)</f>
        <v>4</v>
      </c>
    </row>
    <row r="5" spans="1:16" s="67" customFormat="1" ht="28.5" x14ac:dyDescent="0.2">
      <c r="A5" s="6">
        <v>3</v>
      </c>
      <c r="B5" s="7" t="s">
        <v>141</v>
      </c>
      <c r="C5" s="56" t="s">
        <v>29</v>
      </c>
      <c r="D5" s="56" t="s">
        <v>30</v>
      </c>
      <c r="E5" s="1">
        <v>4</v>
      </c>
      <c r="F5" s="100" t="str">
        <f>IF(E5&gt;3,"G",IF(E5&gt;2,"Y","R"))</f>
        <v>G</v>
      </c>
      <c r="G5" s="44"/>
      <c r="H5" s="44"/>
      <c r="I5" s="66"/>
      <c r="J5" s="66"/>
      <c r="K5" s="1"/>
      <c r="L5" s="100" t="str">
        <f>IF(K5&gt;3,"G",IF(K5&gt;2,"Y","R"))</f>
        <v>R</v>
      </c>
      <c r="M5" s="110"/>
      <c r="O5" s="68">
        <f t="shared" si="0"/>
        <v>4</v>
      </c>
    </row>
    <row r="6" spans="1:16" s="67" customFormat="1" ht="28.5" x14ac:dyDescent="0.2">
      <c r="A6" s="6">
        <v>4</v>
      </c>
      <c r="B6" s="7" t="s">
        <v>155</v>
      </c>
      <c r="C6" s="56" t="s">
        <v>153</v>
      </c>
      <c r="D6" s="56" t="s">
        <v>154</v>
      </c>
      <c r="E6" s="1">
        <v>4</v>
      </c>
      <c r="F6" s="100" t="str">
        <f>IF(E6&gt;3,"G",IF(E6&gt;2,"Y","R"))</f>
        <v>G</v>
      </c>
      <c r="G6" s="44"/>
      <c r="H6" s="44"/>
      <c r="I6" s="66"/>
      <c r="J6" s="66"/>
      <c r="K6" s="1"/>
      <c r="L6" s="100" t="str">
        <f>IF(K6&gt;3,"G",IF(K6&gt;2,"Y","R"))</f>
        <v>R</v>
      </c>
      <c r="M6" s="110"/>
      <c r="O6" s="68">
        <f t="shared" si="0"/>
        <v>4</v>
      </c>
    </row>
    <row r="7" spans="1:16" s="67" customFormat="1" ht="28.5" x14ac:dyDescent="0.2">
      <c r="A7" s="6">
        <v>5</v>
      </c>
      <c r="B7" s="7" t="s">
        <v>157</v>
      </c>
      <c r="C7" s="56" t="s">
        <v>156</v>
      </c>
      <c r="D7" s="56" t="s">
        <v>158</v>
      </c>
      <c r="E7" s="1">
        <v>4</v>
      </c>
      <c r="F7" s="100" t="str">
        <f>IF(E7&gt;3,"G",IF(E7&gt;2,"Y","R"))</f>
        <v>G</v>
      </c>
      <c r="G7" s="44"/>
      <c r="H7" s="44"/>
      <c r="I7" s="66"/>
      <c r="J7" s="69"/>
      <c r="K7" s="1"/>
      <c r="L7" s="100" t="str">
        <f>IF(K7&gt;3,"G",IF(K7&gt;2,"Y","R"))</f>
        <v>R</v>
      </c>
      <c r="M7" s="111"/>
      <c r="O7" s="68">
        <f t="shared" si="0"/>
        <v>4</v>
      </c>
      <c r="P7" s="70"/>
    </row>
    <row r="8" spans="1:16" ht="15.75" x14ac:dyDescent="0.2">
      <c r="A8" s="112" t="s">
        <v>24</v>
      </c>
      <c r="B8" s="281" t="s">
        <v>31</v>
      </c>
      <c r="C8" s="282"/>
      <c r="D8" s="101"/>
      <c r="E8" s="92"/>
      <c r="F8" s="92" t="s">
        <v>24</v>
      </c>
      <c r="G8" s="93" t="s">
        <v>26</v>
      </c>
      <c r="H8" s="93"/>
      <c r="I8" s="93"/>
      <c r="J8" s="93"/>
      <c r="K8" s="92"/>
      <c r="L8" s="92" t="s">
        <v>24</v>
      </c>
      <c r="M8" s="113"/>
    </row>
    <row r="9" spans="1:16" s="64" customFormat="1" ht="45" x14ac:dyDescent="0.2">
      <c r="A9" s="5"/>
      <c r="B9" s="57" t="s">
        <v>187</v>
      </c>
      <c r="C9" s="57" t="s">
        <v>185</v>
      </c>
      <c r="D9" s="58" t="s">
        <v>186</v>
      </c>
      <c r="E9" s="43" t="s">
        <v>27</v>
      </c>
      <c r="F9" s="58" t="s">
        <v>114</v>
      </c>
      <c r="G9" s="43" t="s">
        <v>180</v>
      </c>
      <c r="H9" s="43" t="s">
        <v>181</v>
      </c>
      <c r="I9" s="43" t="s">
        <v>182</v>
      </c>
      <c r="J9" s="43" t="s">
        <v>183</v>
      </c>
      <c r="K9" s="43" t="s">
        <v>27</v>
      </c>
      <c r="L9" s="58" t="s">
        <v>114</v>
      </c>
      <c r="M9" s="114"/>
      <c r="O9" s="65">
        <f>SUM(O10:O21)</f>
        <v>48</v>
      </c>
    </row>
    <row r="10" spans="1:16" s="67" customFormat="1" ht="71.25" x14ac:dyDescent="0.2">
      <c r="A10" s="6">
        <v>6</v>
      </c>
      <c r="B10" s="7" t="s">
        <v>128</v>
      </c>
      <c r="C10" s="56" t="s">
        <v>32</v>
      </c>
      <c r="D10" s="56" t="s">
        <v>127</v>
      </c>
      <c r="E10" s="1">
        <v>4</v>
      </c>
      <c r="F10" s="100" t="str">
        <f t="shared" ref="F10:F18" si="1">IF(E10&gt;3,"G",IF(E10&gt;2,"Y","R"))</f>
        <v>G</v>
      </c>
      <c r="G10" s="44"/>
      <c r="H10" s="44"/>
      <c r="I10" s="66"/>
      <c r="J10" s="66"/>
      <c r="K10" s="1"/>
      <c r="L10" s="100" t="str">
        <f t="shared" ref="L10:L18" si="2">IF(K10&gt;3,"G",IF(K10&gt;2,"Y","R"))</f>
        <v>R</v>
      </c>
      <c r="M10" s="110"/>
      <c r="O10" s="68">
        <f t="shared" ref="O10:O18" si="3">IF(E10="NR",0,4)</f>
        <v>4</v>
      </c>
    </row>
    <row r="11" spans="1:16" s="67" customFormat="1" x14ac:dyDescent="0.2">
      <c r="A11" s="6">
        <v>7</v>
      </c>
      <c r="B11" s="7" t="s">
        <v>33</v>
      </c>
      <c r="C11" s="56" t="s">
        <v>34</v>
      </c>
      <c r="D11" s="56" t="s">
        <v>35</v>
      </c>
      <c r="E11" s="1">
        <v>4</v>
      </c>
      <c r="F11" s="100" t="str">
        <f t="shared" si="1"/>
        <v>G</v>
      </c>
      <c r="G11" s="44"/>
      <c r="H11" s="44"/>
      <c r="I11" s="66"/>
      <c r="J11" s="66"/>
      <c r="K11" s="1"/>
      <c r="L11" s="100" t="str">
        <f t="shared" si="2"/>
        <v>R</v>
      </c>
      <c r="M11" s="110"/>
      <c r="O11" s="68">
        <f t="shared" si="3"/>
        <v>4</v>
      </c>
    </row>
    <row r="12" spans="1:16" s="67" customFormat="1" ht="42.75" x14ac:dyDescent="0.2">
      <c r="A12" s="6">
        <v>8</v>
      </c>
      <c r="B12" s="7" t="s">
        <v>142</v>
      </c>
      <c r="C12" s="56" t="s">
        <v>36</v>
      </c>
      <c r="D12" s="56" t="s">
        <v>37</v>
      </c>
      <c r="E12" s="1">
        <v>4</v>
      </c>
      <c r="F12" s="100" t="str">
        <f t="shared" si="1"/>
        <v>G</v>
      </c>
      <c r="G12" s="44"/>
      <c r="H12" s="44"/>
      <c r="I12" s="66"/>
      <c r="J12" s="66"/>
      <c r="K12" s="1"/>
      <c r="L12" s="100" t="str">
        <f t="shared" si="2"/>
        <v>R</v>
      </c>
      <c r="M12" s="110"/>
      <c r="O12" s="68">
        <f t="shared" si="3"/>
        <v>4</v>
      </c>
    </row>
    <row r="13" spans="1:16" s="67" customFormat="1" ht="71.25" x14ac:dyDescent="0.2">
      <c r="A13" s="6">
        <v>9</v>
      </c>
      <c r="B13" s="7" t="s">
        <v>38</v>
      </c>
      <c r="C13" s="56" t="s">
        <v>36</v>
      </c>
      <c r="D13" s="56" t="s">
        <v>143</v>
      </c>
      <c r="E13" s="1">
        <v>4</v>
      </c>
      <c r="F13" s="100" t="str">
        <f t="shared" si="1"/>
        <v>G</v>
      </c>
      <c r="G13" s="44"/>
      <c r="H13" s="44"/>
      <c r="I13" s="66"/>
      <c r="J13" s="66"/>
      <c r="K13" s="1"/>
      <c r="L13" s="100" t="str">
        <f t="shared" si="2"/>
        <v>R</v>
      </c>
      <c r="M13" s="110"/>
      <c r="O13" s="68">
        <f t="shared" si="3"/>
        <v>4</v>
      </c>
    </row>
    <row r="14" spans="1:16" s="67" customFormat="1" ht="28.5" x14ac:dyDescent="0.2">
      <c r="A14" s="6">
        <v>10</v>
      </c>
      <c r="B14" s="7" t="s">
        <v>39</v>
      </c>
      <c r="C14" s="56" t="s">
        <v>40</v>
      </c>
      <c r="D14" s="56" t="s">
        <v>41</v>
      </c>
      <c r="E14" s="1">
        <v>4</v>
      </c>
      <c r="F14" s="100" t="str">
        <f t="shared" si="1"/>
        <v>G</v>
      </c>
      <c r="G14" s="45"/>
      <c r="H14" s="45"/>
      <c r="I14" s="66"/>
      <c r="J14" s="66"/>
      <c r="K14" s="1"/>
      <c r="L14" s="100" t="str">
        <f t="shared" si="2"/>
        <v>R</v>
      </c>
      <c r="M14" s="110"/>
      <c r="O14" s="68">
        <f t="shared" si="3"/>
        <v>4</v>
      </c>
    </row>
    <row r="15" spans="1:16" s="67" customFormat="1" ht="71.25" x14ac:dyDescent="0.2">
      <c r="A15" s="6">
        <v>11</v>
      </c>
      <c r="B15" s="7" t="s">
        <v>144</v>
      </c>
      <c r="C15" s="56" t="s">
        <v>126</v>
      </c>
      <c r="D15" s="56" t="s">
        <v>42</v>
      </c>
      <c r="E15" s="1">
        <v>4</v>
      </c>
      <c r="F15" s="100" t="str">
        <f t="shared" si="1"/>
        <v>G</v>
      </c>
      <c r="G15" s="44"/>
      <c r="H15" s="44"/>
      <c r="I15" s="66"/>
      <c r="J15" s="66"/>
      <c r="K15" s="1"/>
      <c r="L15" s="100" t="str">
        <f t="shared" si="2"/>
        <v>R</v>
      </c>
      <c r="M15" s="110"/>
      <c r="O15" s="68">
        <f t="shared" si="3"/>
        <v>4</v>
      </c>
    </row>
    <row r="16" spans="1:16" s="67" customFormat="1" ht="42.75" x14ac:dyDescent="0.2">
      <c r="A16" s="6">
        <v>12</v>
      </c>
      <c r="B16" s="7" t="s">
        <v>43</v>
      </c>
      <c r="C16" s="56" t="s">
        <v>44</v>
      </c>
      <c r="D16" s="56" t="s">
        <v>45</v>
      </c>
      <c r="E16" s="1">
        <v>4</v>
      </c>
      <c r="F16" s="100" t="str">
        <f t="shared" si="1"/>
        <v>G</v>
      </c>
      <c r="G16" s="44"/>
      <c r="H16" s="44"/>
      <c r="I16" s="66"/>
      <c r="J16" s="66"/>
      <c r="K16" s="1"/>
      <c r="L16" s="100" t="str">
        <f t="shared" si="2"/>
        <v>R</v>
      </c>
      <c r="M16" s="110"/>
      <c r="O16" s="68">
        <f t="shared" si="3"/>
        <v>4</v>
      </c>
    </row>
    <row r="17" spans="1:15" s="67" customFormat="1" ht="42.75" x14ac:dyDescent="0.2">
      <c r="A17" s="6">
        <v>13</v>
      </c>
      <c r="B17" s="7" t="s">
        <v>46</v>
      </c>
      <c r="C17" s="56" t="s">
        <v>47</v>
      </c>
      <c r="D17" s="56" t="s">
        <v>145</v>
      </c>
      <c r="E17" s="1">
        <v>4</v>
      </c>
      <c r="F17" s="100" t="str">
        <f t="shared" si="1"/>
        <v>G</v>
      </c>
      <c r="G17" s="44"/>
      <c r="H17" s="44"/>
      <c r="I17" s="66"/>
      <c r="J17" s="66"/>
      <c r="K17" s="1"/>
      <c r="L17" s="100" t="str">
        <f t="shared" si="2"/>
        <v>R</v>
      </c>
      <c r="M17" s="110"/>
      <c r="O17" s="68">
        <f t="shared" si="3"/>
        <v>4</v>
      </c>
    </row>
    <row r="18" spans="1:15" s="67" customFormat="1" ht="42.75" x14ac:dyDescent="0.2">
      <c r="A18" s="6">
        <v>14</v>
      </c>
      <c r="B18" s="7" t="s">
        <v>48</v>
      </c>
      <c r="C18" s="56" t="s">
        <v>49</v>
      </c>
      <c r="D18" s="56" t="s">
        <v>146</v>
      </c>
      <c r="E18" s="1">
        <v>4</v>
      </c>
      <c r="F18" s="100" t="str">
        <f t="shared" si="1"/>
        <v>G</v>
      </c>
      <c r="G18" s="44"/>
      <c r="H18" s="44"/>
      <c r="I18" s="66"/>
      <c r="J18" s="66"/>
      <c r="K18" s="1"/>
      <c r="L18" s="100" t="str">
        <f t="shared" si="2"/>
        <v>R</v>
      </c>
      <c r="M18" s="110"/>
      <c r="O18" s="68">
        <f t="shared" si="3"/>
        <v>4</v>
      </c>
    </row>
    <row r="19" spans="1:15" s="67" customFormat="1" ht="28.5" x14ac:dyDescent="0.2">
      <c r="A19" s="6">
        <v>15</v>
      </c>
      <c r="B19" s="142" t="s">
        <v>200</v>
      </c>
      <c r="C19" s="143" t="s">
        <v>201</v>
      </c>
      <c r="D19" s="144" t="s">
        <v>202</v>
      </c>
      <c r="E19" s="1">
        <v>4</v>
      </c>
      <c r="F19" s="100" t="str">
        <f t="shared" ref="F19:F21" si="4">IF(E19&gt;3,"G",IF(E19&gt;2,"Y","R"))</f>
        <v>G</v>
      </c>
      <c r="G19" s="44"/>
      <c r="H19" s="44"/>
      <c r="I19" s="66"/>
      <c r="J19" s="66"/>
      <c r="K19" s="1"/>
      <c r="L19" s="100" t="str">
        <f t="shared" ref="L19:L21" si="5">IF(K19&gt;3,"G",IF(K19&gt;2,"Y","R"))</f>
        <v>R</v>
      </c>
      <c r="M19" s="110"/>
      <c r="O19" s="68">
        <f t="shared" ref="O19:O21" si="6">IF(E19="NR",0,4)</f>
        <v>4</v>
      </c>
    </row>
    <row r="20" spans="1:15" s="67" customFormat="1" ht="28.5" x14ac:dyDescent="0.2">
      <c r="A20" s="6">
        <v>16</v>
      </c>
      <c r="B20" s="142" t="s">
        <v>203</v>
      </c>
      <c r="C20" s="143" t="s">
        <v>204</v>
      </c>
      <c r="D20" s="144" t="s">
        <v>205</v>
      </c>
      <c r="E20" s="1">
        <v>4</v>
      </c>
      <c r="F20" s="100" t="str">
        <f t="shared" si="4"/>
        <v>G</v>
      </c>
      <c r="G20" s="44"/>
      <c r="H20" s="44"/>
      <c r="I20" s="66"/>
      <c r="J20" s="66"/>
      <c r="K20" s="1"/>
      <c r="L20" s="100" t="str">
        <f t="shared" si="5"/>
        <v>R</v>
      </c>
      <c r="M20" s="110"/>
      <c r="O20" s="68">
        <f t="shared" si="6"/>
        <v>4</v>
      </c>
    </row>
    <row r="21" spans="1:15" s="67" customFormat="1" x14ac:dyDescent="0.2">
      <c r="A21" s="6">
        <v>17</v>
      </c>
      <c r="B21" s="66" t="s">
        <v>206</v>
      </c>
      <c r="C21" s="66" t="s">
        <v>207</v>
      </c>
      <c r="D21" s="56" t="s">
        <v>208</v>
      </c>
      <c r="E21" s="1">
        <v>4</v>
      </c>
      <c r="F21" s="100" t="str">
        <f t="shared" si="4"/>
        <v>G</v>
      </c>
      <c r="G21" s="44"/>
      <c r="H21" s="44"/>
      <c r="I21" s="66"/>
      <c r="J21" s="66"/>
      <c r="K21" s="1"/>
      <c r="L21" s="100" t="str">
        <f t="shared" si="5"/>
        <v>R</v>
      </c>
      <c r="M21" s="110"/>
      <c r="O21" s="68">
        <f t="shared" si="6"/>
        <v>4</v>
      </c>
    </row>
    <row r="22" spans="1:15" ht="15.75" x14ac:dyDescent="0.2">
      <c r="A22" s="112" t="s">
        <v>24</v>
      </c>
      <c r="B22" s="281" t="s">
        <v>50</v>
      </c>
      <c r="C22" s="283"/>
      <c r="D22" s="283"/>
      <c r="E22" s="92"/>
      <c r="F22" s="92" t="s">
        <v>24</v>
      </c>
      <c r="G22" s="93" t="s">
        <v>26</v>
      </c>
      <c r="H22" s="93"/>
      <c r="I22" s="93"/>
      <c r="J22" s="93"/>
      <c r="K22" s="92"/>
      <c r="L22" s="92" t="s">
        <v>24</v>
      </c>
      <c r="M22" s="113"/>
    </row>
    <row r="23" spans="1:15" s="64" customFormat="1" ht="45" x14ac:dyDescent="0.2">
      <c r="A23" s="5"/>
      <c r="B23" s="57" t="s">
        <v>188</v>
      </c>
      <c r="C23" s="57" t="s">
        <v>185</v>
      </c>
      <c r="D23" s="58" t="s">
        <v>186</v>
      </c>
      <c r="E23" s="43" t="s">
        <v>27</v>
      </c>
      <c r="F23" s="58" t="s">
        <v>114</v>
      </c>
      <c r="G23" s="43" t="s">
        <v>180</v>
      </c>
      <c r="H23" s="43" t="s">
        <v>181</v>
      </c>
      <c r="I23" s="43" t="s">
        <v>182</v>
      </c>
      <c r="J23" s="43" t="s">
        <v>183</v>
      </c>
      <c r="K23" s="43" t="s">
        <v>27</v>
      </c>
      <c r="L23" s="58" t="s">
        <v>114</v>
      </c>
      <c r="M23" s="114"/>
      <c r="O23" s="65">
        <f>SUM(O24:O47)</f>
        <v>96</v>
      </c>
    </row>
    <row r="24" spans="1:15" s="67" customFormat="1" ht="42.75" x14ac:dyDescent="0.2">
      <c r="A24" s="6">
        <v>18</v>
      </c>
      <c r="B24" s="7" t="s">
        <v>129</v>
      </c>
      <c r="C24" s="56" t="s">
        <v>130</v>
      </c>
      <c r="D24" s="56" t="s">
        <v>159</v>
      </c>
      <c r="E24" s="1">
        <v>4</v>
      </c>
      <c r="F24" s="100" t="str">
        <f t="shared" ref="F24:F47" si="7">IF(E24&gt;3,"G",IF(E24&gt;2,"Y","R"))</f>
        <v>G</v>
      </c>
      <c r="G24" s="45"/>
      <c r="H24" s="45"/>
      <c r="I24" s="66"/>
      <c r="J24" s="66"/>
      <c r="K24" s="1"/>
      <c r="L24" s="100" t="str">
        <f t="shared" ref="L24:L44" si="8">IF(K24&gt;3,"G",IF(K24&gt;2,"Y","R"))</f>
        <v>R</v>
      </c>
      <c r="M24" s="110"/>
      <c r="O24" s="68">
        <f>IF(E24="NR",0,4)</f>
        <v>4</v>
      </c>
    </row>
    <row r="25" spans="1:15" s="67" customFormat="1" ht="57" x14ac:dyDescent="0.2">
      <c r="A25" s="6">
        <v>19</v>
      </c>
      <c r="B25" s="7" t="s">
        <v>52</v>
      </c>
      <c r="C25" s="56" t="s">
        <v>131</v>
      </c>
      <c r="D25" s="56" t="s">
        <v>51</v>
      </c>
      <c r="E25" s="1">
        <v>4</v>
      </c>
      <c r="F25" s="100" t="str">
        <f t="shared" si="7"/>
        <v>G</v>
      </c>
      <c r="G25" s="45"/>
      <c r="H25" s="45"/>
      <c r="I25" s="66"/>
      <c r="J25" s="66"/>
      <c r="K25" s="1"/>
      <c r="L25" s="100" t="str">
        <f t="shared" si="8"/>
        <v>R</v>
      </c>
      <c r="M25" s="110"/>
      <c r="O25" s="68">
        <f t="shared" ref="O25:O47" si="9">IF(E25="NR",0,4)</f>
        <v>4</v>
      </c>
    </row>
    <row r="26" spans="1:15" s="67" customFormat="1" ht="28.5" x14ac:dyDescent="0.2">
      <c r="A26" s="6">
        <v>20</v>
      </c>
      <c r="B26" s="7" t="s">
        <v>132</v>
      </c>
      <c r="C26" s="56" t="s">
        <v>53</v>
      </c>
      <c r="D26" s="56" t="s">
        <v>147</v>
      </c>
      <c r="E26" s="1">
        <v>4</v>
      </c>
      <c r="F26" s="100" t="str">
        <f t="shared" si="7"/>
        <v>G</v>
      </c>
      <c r="G26" s="45"/>
      <c r="H26" s="45"/>
      <c r="I26" s="66"/>
      <c r="J26" s="66"/>
      <c r="K26" s="1"/>
      <c r="L26" s="100" t="str">
        <f t="shared" si="8"/>
        <v>R</v>
      </c>
      <c r="M26" s="110"/>
      <c r="O26" s="68">
        <f t="shared" si="9"/>
        <v>4</v>
      </c>
    </row>
    <row r="27" spans="1:15" s="67" customFormat="1" ht="42.75" x14ac:dyDescent="0.2">
      <c r="A27" s="6">
        <v>21</v>
      </c>
      <c r="B27" s="7" t="s">
        <v>54</v>
      </c>
      <c r="C27" s="56" t="s">
        <v>55</v>
      </c>
      <c r="D27" s="56" t="s">
        <v>56</v>
      </c>
      <c r="E27" s="1">
        <v>4</v>
      </c>
      <c r="F27" s="100" t="str">
        <f t="shared" si="7"/>
        <v>G</v>
      </c>
      <c r="G27" s="45"/>
      <c r="H27" s="45"/>
      <c r="I27" s="66"/>
      <c r="J27" s="66"/>
      <c r="K27" s="1"/>
      <c r="L27" s="100" t="str">
        <f t="shared" si="8"/>
        <v>R</v>
      </c>
      <c r="M27" s="110"/>
      <c r="O27" s="68">
        <f t="shared" si="9"/>
        <v>4</v>
      </c>
    </row>
    <row r="28" spans="1:15" s="67" customFormat="1" ht="57" x14ac:dyDescent="0.2">
      <c r="A28" s="6">
        <v>22</v>
      </c>
      <c r="B28" s="7" t="s">
        <v>57</v>
      </c>
      <c r="C28" s="56" t="s">
        <v>58</v>
      </c>
      <c r="D28" s="56" t="s">
        <v>148</v>
      </c>
      <c r="E28" s="1">
        <v>4</v>
      </c>
      <c r="F28" s="100" t="str">
        <f t="shared" si="7"/>
        <v>G</v>
      </c>
      <c r="G28" s="44"/>
      <c r="H28" s="44"/>
      <c r="I28" s="66"/>
      <c r="J28" s="66"/>
      <c r="K28" s="1"/>
      <c r="L28" s="100" t="str">
        <f t="shared" si="8"/>
        <v>R</v>
      </c>
      <c r="M28" s="110"/>
      <c r="O28" s="68">
        <f t="shared" si="9"/>
        <v>4</v>
      </c>
    </row>
    <row r="29" spans="1:15" s="67" customFormat="1" ht="42.75" x14ac:dyDescent="0.2">
      <c r="A29" s="6">
        <v>23</v>
      </c>
      <c r="B29" s="7" t="s">
        <v>59</v>
      </c>
      <c r="C29" s="56" t="s">
        <v>58</v>
      </c>
      <c r="D29" s="56" t="s">
        <v>60</v>
      </c>
      <c r="E29" s="1">
        <v>4</v>
      </c>
      <c r="F29" s="100" t="str">
        <f t="shared" si="7"/>
        <v>G</v>
      </c>
      <c r="G29" s="44"/>
      <c r="H29" s="44"/>
      <c r="I29" s="66"/>
      <c r="J29" s="66"/>
      <c r="K29" s="1"/>
      <c r="L29" s="100" t="str">
        <f t="shared" si="8"/>
        <v>R</v>
      </c>
      <c r="M29" s="110"/>
      <c r="O29" s="68">
        <f t="shared" si="9"/>
        <v>4</v>
      </c>
    </row>
    <row r="30" spans="1:15" s="67" customFormat="1" ht="42.75" x14ac:dyDescent="0.2">
      <c r="A30" s="6">
        <v>24</v>
      </c>
      <c r="B30" s="7" t="s">
        <v>61</v>
      </c>
      <c r="C30" s="7" t="s">
        <v>58</v>
      </c>
      <c r="D30" s="7" t="s">
        <v>62</v>
      </c>
      <c r="E30" s="1">
        <v>4</v>
      </c>
      <c r="F30" s="100" t="str">
        <f t="shared" si="7"/>
        <v>G</v>
      </c>
      <c r="G30" s="44"/>
      <c r="H30" s="44"/>
      <c r="I30" s="66"/>
      <c r="J30" s="66"/>
      <c r="K30" s="1"/>
      <c r="L30" s="100" t="str">
        <f t="shared" si="8"/>
        <v>R</v>
      </c>
      <c r="M30" s="110"/>
      <c r="O30" s="68">
        <f t="shared" si="9"/>
        <v>4</v>
      </c>
    </row>
    <row r="31" spans="1:15" s="67" customFormat="1" ht="42.75" x14ac:dyDescent="0.2">
      <c r="A31" s="6">
        <v>25</v>
      </c>
      <c r="B31" s="7" t="s">
        <v>63</v>
      </c>
      <c r="C31" s="56" t="s">
        <v>64</v>
      </c>
      <c r="D31" s="56" t="s">
        <v>65</v>
      </c>
      <c r="E31" s="1">
        <v>4</v>
      </c>
      <c r="F31" s="100" t="str">
        <f t="shared" si="7"/>
        <v>G</v>
      </c>
      <c r="G31" s="45"/>
      <c r="H31" s="45"/>
      <c r="I31" s="66"/>
      <c r="J31" s="66"/>
      <c r="K31" s="1"/>
      <c r="L31" s="100" t="str">
        <f t="shared" si="8"/>
        <v>R</v>
      </c>
      <c r="M31" s="110"/>
      <c r="O31" s="68">
        <f t="shared" si="9"/>
        <v>4</v>
      </c>
    </row>
    <row r="32" spans="1:15" s="67" customFormat="1" ht="28.5" x14ac:dyDescent="0.2">
      <c r="A32" s="6">
        <v>26</v>
      </c>
      <c r="B32" s="7" t="s">
        <v>66</v>
      </c>
      <c r="C32" s="56" t="s">
        <v>67</v>
      </c>
      <c r="D32" s="56" t="s">
        <v>68</v>
      </c>
      <c r="E32" s="1">
        <v>4</v>
      </c>
      <c r="F32" s="100" t="str">
        <f t="shared" si="7"/>
        <v>G</v>
      </c>
      <c r="G32" s="44"/>
      <c r="H32" s="44"/>
      <c r="I32" s="66"/>
      <c r="J32" s="66"/>
      <c r="K32" s="1"/>
      <c r="L32" s="100" t="str">
        <f t="shared" si="8"/>
        <v>R</v>
      </c>
      <c r="M32" s="110"/>
      <c r="O32" s="68">
        <f t="shared" si="9"/>
        <v>4</v>
      </c>
    </row>
    <row r="33" spans="1:15" s="67" customFormat="1" ht="57" x14ac:dyDescent="0.2">
      <c r="A33" s="6">
        <v>27</v>
      </c>
      <c r="B33" s="7" t="s">
        <v>69</v>
      </c>
      <c r="C33" s="56" t="s">
        <v>70</v>
      </c>
      <c r="D33" s="56" t="s">
        <v>71</v>
      </c>
      <c r="E33" s="1">
        <v>4</v>
      </c>
      <c r="F33" s="100" t="str">
        <f t="shared" si="7"/>
        <v>G</v>
      </c>
      <c r="G33" s="44"/>
      <c r="H33" s="44"/>
      <c r="I33" s="66"/>
      <c r="J33" s="66"/>
      <c r="K33" s="1"/>
      <c r="L33" s="100" t="str">
        <f t="shared" si="8"/>
        <v>R</v>
      </c>
      <c r="M33" s="110"/>
      <c r="O33" s="68">
        <f t="shared" si="9"/>
        <v>4</v>
      </c>
    </row>
    <row r="34" spans="1:15" s="67" customFormat="1" ht="43.5" x14ac:dyDescent="0.2">
      <c r="A34" s="6">
        <v>28</v>
      </c>
      <c r="B34" s="7" t="s">
        <v>115</v>
      </c>
      <c r="C34" s="56" t="s">
        <v>70</v>
      </c>
      <c r="D34" s="56" t="s">
        <v>72</v>
      </c>
      <c r="E34" s="1">
        <v>4</v>
      </c>
      <c r="F34" s="100" t="str">
        <f t="shared" si="7"/>
        <v>G</v>
      </c>
      <c r="G34" s="44"/>
      <c r="H34" s="44"/>
      <c r="I34" s="66"/>
      <c r="J34" s="66"/>
      <c r="K34" s="1"/>
      <c r="L34" s="100" t="str">
        <f t="shared" si="8"/>
        <v>R</v>
      </c>
      <c r="M34" s="110"/>
      <c r="O34" s="68">
        <f t="shared" si="9"/>
        <v>4</v>
      </c>
    </row>
    <row r="35" spans="1:15" s="67" customFormat="1" ht="28.5" x14ac:dyDescent="0.2">
      <c r="A35" s="6">
        <v>29</v>
      </c>
      <c r="B35" s="7" t="s">
        <v>73</v>
      </c>
      <c r="C35" s="56" t="s">
        <v>74</v>
      </c>
      <c r="D35" s="56" t="s">
        <v>75</v>
      </c>
      <c r="E35" s="1">
        <v>4</v>
      </c>
      <c r="F35" s="100" t="str">
        <f t="shared" si="7"/>
        <v>G</v>
      </c>
      <c r="G35" s="44"/>
      <c r="H35" s="44"/>
      <c r="I35" s="66"/>
      <c r="J35" s="66"/>
      <c r="K35" s="1"/>
      <c r="L35" s="100" t="str">
        <f t="shared" si="8"/>
        <v>R</v>
      </c>
      <c r="M35" s="110"/>
      <c r="O35" s="68">
        <f t="shared" si="9"/>
        <v>4</v>
      </c>
    </row>
    <row r="36" spans="1:15" s="67" customFormat="1" ht="28.5" x14ac:dyDescent="0.2">
      <c r="A36" s="6">
        <v>30</v>
      </c>
      <c r="B36" s="7" t="s">
        <v>76</v>
      </c>
      <c r="C36" s="56" t="s">
        <v>70</v>
      </c>
      <c r="D36" s="56" t="s">
        <v>77</v>
      </c>
      <c r="E36" s="1">
        <v>4</v>
      </c>
      <c r="F36" s="100" t="str">
        <f t="shared" si="7"/>
        <v>G</v>
      </c>
      <c r="G36" s="44"/>
      <c r="H36" s="44"/>
      <c r="I36" s="66"/>
      <c r="J36" s="66"/>
      <c r="K36" s="1"/>
      <c r="L36" s="100" t="str">
        <f t="shared" si="8"/>
        <v>R</v>
      </c>
      <c r="M36" s="110"/>
      <c r="O36" s="68">
        <f t="shared" si="9"/>
        <v>4</v>
      </c>
    </row>
    <row r="37" spans="1:15" s="67" customFormat="1" ht="42.75" x14ac:dyDescent="0.2">
      <c r="A37" s="6">
        <v>31</v>
      </c>
      <c r="B37" s="7" t="s">
        <v>78</v>
      </c>
      <c r="C37" s="56" t="s">
        <v>70</v>
      </c>
      <c r="D37" s="56" t="s">
        <v>79</v>
      </c>
      <c r="E37" s="1">
        <v>4</v>
      </c>
      <c r="F37" s="100" t="str">
        <f t="shared" si="7"/>
        <v>G</v>
      </c>
      <c r="G37" s="44"/>
      <c r="H37" s="44"/>
      <c r="I37" s="66"/>
      <c r="J37" s="66"/>
      <c r="K37" s="1"/>
      <c r="L37" s="100" t="str">
        <f t="shared" si="8"/>
        <v>R</v>
      </c>
      <c r="M37" s="110"/>
      <c r="O37" s="68">
        <f t="shared" si="9"/>
        <v>4</v>
      </c>
    </row>
    <row r="38" spans="1:15" s="67" customFormat="1" ht="71.25" x14ac:dyDescent="0.2">
      <c r="A38" s="6">
        <v>32</v>
      </c>
      <c r="B38" s="7" t="s">
        <v>133</v>
      </c>
      <c r="C38" s="56" t="s">
        <v>70</v>
      </c>
      <c r="D38" s="56" t="s">
        <v>80</v>
      </c>
      <c r="E38" s="1">
        <v>4</v>
      </c>
      <c r="F38" s="100" t="str">
        <f t="shared" si="7"/>
        <v>G</v>
      </c>
      <c r="G38" s="44"/>
      <c r="H38" s="44"/>
      <c r="I38" s="66"/>
      <c r="J38" s="66"/>
      <c r="K38" s="1"/>
      <c r="L38" s="100" t="str">
        <f t="shared" si="8"/>
        <v>R</v>
      </c>
      <c r="M38" s="110"/>
      <c r="O38" s="68">
        <f t="shared" si="9"/>
        <v>4</v>
      </c>
    </row>
    <row r="39" spans="1:15" s="67" customFormat="1" ht="28.5" x14ac:dyDescent="0.2">
      <c r="A39" s="6">
        <v>33</v>
      </c>
      <c r="B39" s="7" t="s">
        <v>81</v>
      </c>
      <c r="C39" s="56" t="s">
        <v>82</v>
      </c>
      <c r="D39" s="56" t="s">
        <v>83</v>
      </c>
      <c r="E39" s="1">
        <v>4</v>
      </c>
      <c r="F39" s="100" t="str">
        <f t="shared" si="7"/>
        <v>G</v>
      </c>
      <c r="G39" s="44"/>
      <c r="H39" s="44"/>
      <c r="I39" s="66"/>
      <c r="J39" s="66"/>
      <c r="K39" s="1"/>
      <c r="L39" s="100" t="str">
        <f t="shared" si="8"/>
        <v>R</v>
      </c>
      <c r="M39" s="110"/>
      <c r="O39" s="68">
        <f t="shared" si="9"/>
        <v>4</v>
      </c>
    </row>
    <row r="40" spans="1:15" s="67" customFormat="1" ht="42.75" x14ac:dyDescent="0.2">
      <c r="A40" s="6">
        <v>34</v>
      </c>
      <c r="B40" s="7" t="s">
        <v>84</v>
      </c>
      <c r="C40" s="56" t="s">
        <v>85</v>
      </c>
      <c r="D40" s="56" t="s">
        <v>86</v>
      </c>
      <c r="E40" s="1">
        <v>4</v>
      </c>
      <c r="F40" s="100" t="str">
        <f t="shared" si="7"/>
        <v>G</v>
      </c>
      <c r="G40" s="45"/>
      <c r="H40" s="45"/>
      <c r="I40" s="66"/>
      <c r="J40" s="66"/>
      <c r="K40" s="1"/>
      <c r="L40" s="100" t="str">
        <f t="shared" si="8"/>
        <v>R</v>
      </c>
      <c r="M40" s="110"/>
      <c r="O40" s="68">
        <f t="shared" si="9"/>
        <v>4</v>
      </c>
    </row>
    <row r="41" spans="1:15" s="67" customFormat="1" ht="28.5" x14ac:dyDescent="0.2">
      <c r="A41" s="6">
        <v>35</v>
      </c>
      <c r="B41" s="7" t="s">
        <v>87</v>
      </c>
      <c r="C41" s="7" t="s">
        <v>88</v>
      </c>
      <c r="D41" s="7" t="s">
        <v>89</v>
      </c>
      <c r="E41" s="145">
        <v>4</v>
      </c>
      <c r="F41" s="100" t="str">
        <f t="shared" si="7"/>
        <v>G</v>
      </c>
      <c r="G41" s="45"/>
      <c r="H41" s="45"/>
      <c r="I41" s="66"/>
      <c r="J41" s="66"/>
      <c r="K41" s="1"/>
      <c r="L41" s="100" t="str">
        <f t="shared" si="8"/>
        <v>R</v>
      </c>
      <c r="M41" s="110"/>
      <c r="O41" s="68">
        <f t="shared" si="9"/>
        <v>4</v>
      </c>
    </row>
    <row r="42" spans="1:15" s="67" customFormat="1" ht="42.75" x14ac:dyDescent="0.2">
      <c r="A42" s="6">
        <v>36</v>
      </c>
      <c r="B42" s="7" t="s">
        <v>90</v>
      </c>
      <c r="C42" s="56" t="s">
        <v>91</v>
      </c>
      <c r="D42" s="56" t="s">
        <v>135</v>
      </c>
      <c r="E42" s="1">
        <v>4</v>
      </c>
      <c r="F42" s="100" t="str">
        <f t="shared" si="7"/>
        <v>G</v>
      </c>
      <c r="G42" s="44"/>
      <c r="H42" s="44"/>
      <c r="I42" s="66"/>
      <c r="J42" s="66"/>
      <c r="K42" s="1"/>
      <c r="L42" s="100" t="str">
        <f t="shared" si="8"/>
        <v>R</v>
      </c>
      <c r="M42" s="110"/>
      <c r="O42" s="68">
        <f t="shared" si="9"/>
        <v>4</v>
      </c>
    </row>
    <row r="43" spans="1:15" s="67" customFormat="1" ht="42.75" x14ac:dyDescent="0.2">
      <c r="A43" s="6">
        <v>37</v>
      </c>
      <c r="B43" s="7" t="s">
        <v>92</v>
      </c>
      <c r="C43" s="7" t="s">
        <v>88</v>
      </c>
      <c r="D43" s="7" t="s">
        <v>93</v>
      </c>
      <c r="E43" s="1">
        <v>4</v>
      </c>
      <c r="F43" s="100" t="str">
        <f t="shared" si="7"/>
        <v>G</v>
      </c>
      <c r="G43" s="45"/>
      <c r="H43" s="45"/>
      <c r="I43" s="66"/>
      <c r="J43" s="66"/>
      <c r="K43" s="1"/>
      <c r="L43" s="100" t="str">
        <f t="shared" si="8"/>
        <v>R</v>
      </c>
      <c r="M43" s="110"/>
      <c r="O43" s="68">
        <f t="shared" si="9"/>
        <v>4</v>
      </c>
    </row>
    <row r="44" spans="1:15" s="67" customFormat="1" ht="28.5" x14ac:dyDescent="0.2">
      <c r="A44" s="6">
        <v>38</v>
      </c>
      <c r="B44" s="7" t="s">
        <v>94</v>
      </c>
      <c r="C44" s="7" t="s">
        <v>95</v>
      </c>
      <c r="D44" s="56" t="s">
        <v>96</v>
      </c>
      <c r="E44" s="1">
        <v>4</v>
      </c>
      <c r="F44" s="100" t="str">
        <f t="shared" si="7"/>
        <v>G</v>
      </c>
      <c r="G44" s="44"/>
      <c r="H44" s="44"/>
      <c r="I44" s="66"/>
      <c r="J44" s="66"/>
      <c r="K44" s="1"/>
      <c r="L44" s="100" t="str">
        <f t="shared" si="8"/>
        <v>R</v>
      </c>
      <c r="M44" s="110"/>
      <c r="O44" s="68">
        <f t="shared" si="9"/>
        <v>4</v>
      </c>
    </row>
    <row r="45" spans="1:15" s="67" customFormat="1" ht="28.5" x14ac:dyDescent="0.2">
      <c r="A45" s="6">
        <v>39</v>
      </c>
      <c r="B45" s="56" t="s">
        <v>163</v>
      </c>
      <c r="C45" s="56" t="s">
        <v>164</v>
      </c>
      <c r="D45" s="56" t="s">
        <v>165</v>
      </c>
      <c r="E45" s="1">
        <v>4</v>
      </c>
      <c r="F45" s="100" t="str">
        <f>IF(E45&gt;3,"G",IF(E45&gt;2,"Y","R"))</f>
        <v>G</v>
      </c>
      <c r="G45" s="44"/>
      <c r="H45" s="44"/>
      <c r="I45" s="66"/>
      <c r="J45" s="66"/>
      <c r="K45" s="1"/>
      <c r="L45" s="100" t="str">
        <f>IF(K45&gt;3,"G",IF(K45&gt;2,"Y","R"))</f>
        <v>R</v>
      </c>
      <c r="M45" s="110"/>
      <c r="O45" s="68">
        <f t="shared" si="9"/>
        <v>4</v>
      </c>
    </row>
    <row r="46" spans="1:15" s="67" customFormat="1" ht="42.75" x14ac:dyDescent="0.2">
      <c r="A46" s="6">
        <v>40</v>
      </c>
      <c r="B46" s="7" t="s">
        <v>160</v>
      </c>
      <c r="C46" s="7" t="s">
        <v>161</v>
      </c>
      <c r="D46" s="56" t="s">
        <v>162</v>
      </c>
      <c r="E46" s="1">
        <v>4</v>
      </c>
      <c r="F46" s="100" t="str">
        <f t="shared" ref="F46" si="10">IF(E46&gt;3,"G",IF(E46&gt;2,"Y","R"))</f>
        <v>G</v>
      </c>
      <c r="G46" s="45"/>
      <c r="H46" s="45"/>
      <c r="I46" s="66"/>
      <c r="J46" s="66"/>
      <c r="K46" s="1"/>
      <c r="L46" s="100" t="str">
        <f t="shared" ref="L46" si="11">IF(K46&gt;3,"G",IF(K46&gt;2,"Y","R"))</f>
        <v>R</v>
      </c>
      <c r="M46" s="110"/>
      <c r="O46" s="68">
        <f t="shared" ref="O46" si="12">IF(E46="NR",0,4)</f>
        <v>4</v>
      </c>
    </row>
    <row r="47" spans="1:15" s="67" customFormat="1" ht="42.75" x14ac:dyDescent="0.2">
      <c r="A47" s="6">
        <v>41</v>
      </c>
      <c r="B47" s="142" t="s">
        <v>209</v>
      </c>
      <c r="C47" s="142" t="s">
        <v>210</v>
      </c>
      <c r="D47" s="142" t="s">
        <v>211</v>
      </c>
      <c r="E47" s="1">
        <v>4</v>
      </c>
      <c r="F47" s="100" t="str">
        <f t="shared" si="7"/>
        <v>G</v>
      </c>
      <c r="G47" s="45"/>
      <c r="H47" s="45"/>
      <c r="I47" s="66"/>
      <c r="J47" s="66"/>
      <c r="K47" s="1"/>
      <c r="L47" s="100" t="str">
        <f t="shared" ref="L47" si="13">IF(K47&gt;3,"G",IF(K47&gt;2,"Y","R"))</f>
        <v>R</v>
      </c>
      <c r="M47" s="110"/>
      <c r="O47" s="68">
        <f t="shared" si="9"/>
        <v>4</v>
      </c>
    </row>
    <row r="48" spans="1:15" s="72" customFormat="1" ht="15.75" x14ac:dyDescent="0.2">
      <c r="A48" s="112" t="s">
        <v>24</v>
      </c>
      <c r="B48" s="281" t="s">
        <v>166</v>
      </c>
      <c r="C48" s="283"/>
      <c r="D48" s="283"/>
      <c r="E48" s="92"/>
      <c r="F48" s="92" t="s">
        <v>24</v>
      </c>
      <c r="G48" s="93" t="s">
        <v>26</v>
      </c>
      <c r="H48" s="93"/>
      <c r="I48" s="93"/>
      <c r="J48" s="93"/>
      <c r="K48" s="92"/>
      <c r="L48" s="92" t="s">
        <v>24</v>
      </c>
      <c r="M48" s="113"/>
      <c r="O48" s="73"/>
    </row>
    <row r="49" spans="1:21" s="64" customFormat="1" ht="45" x14ac:dyDescent="0.2">
      <c r="A49" s="5"/>
      <c r="B49" s="57" t="s">
        <v>189</v>
      </c>
      <c r="C49" s="57" t="s">
        <v>185</v>
      </c>
      <c r="D49" s="58" t="s">
        <v>186</v>
      </c>
      <c r="E49" s="43" t="s">
        <v>27</v>
      </c>
      <c r="F49" s="58" t="s">
        <v>114</v>
      </c>
      <c r="G49" s="43" t="s">
        <v>180</v>
      </c>
      <c r="H49" s="43" t="s">
        <v>181</v>
      </c>
      <c r="I49" s="43" t="s">
        <v>182</v>
      </c>
      <c r="J49" s="43" t="s">
        <v>183</v>
      </c>
      <c r="K49" s="43" t="s">
        <v>27</v>
      </c>
      <c r="L49" s="58" t="s">
        <v>114</v>
      </c>
      <c r="M49" s="114"/>
      <c r="O49" s="65">
        <f>SUM(O50:O55)</f>
        <v>24</v>
      </c>
    </row>
    <row r="50" spans="1:21" s="75" customFormat="1" ht="28.5" x14ac:dyDescent="0.2">
      <c r="A50" s="9">
        <v>42</v>
      </c>
      <c r="B50" s="7" t="s">
        <v>177</v>
      </c>
      <c r="C50" s="88" t="s">
        <v>98</v>
      </c>
      <c r="D50" s="56" t="s">
        <v>149</v>
      </c>
      <c r="E50" s="1">
        <v>4</v>
      </c>
      <c r="F50" s="100" t="str">
        <f t="shared" ref="F50:F56" si="14">IF(E50&gt;3,"G",IF(E50&gt;2,"Y","R"))</f>
        <v>G</v>
      </c>
      <c r="G50" s="44"/>
      <c r="H50" s="44"/>
      <c r="I50" s="66"/>
      <c r="J50" s="74"/>
      <c r="K50" s="1"/>
      <c r="L50" s="100" t="str">
        <f t="shared" ref="L50:L55" si="15">IF(K50&gt;3,"G",IF(K50&gt;2,"Y","R"))</f>
        <v>R</v>
      </c>
      <c r="M50" s="115"/>
      <c r="N50" s="67"/>
      <c r="O50" s="68">
        <f t="shared" ref="O50:O56" si="16">IF(E50="NR",0,4)</f>
        <v>4</v>
      </c>
    </row>
    <row r="51" spans="1:21" s="75" customFormat="1" ht="28.5" x14ac:dyDescent="0.2">
      <c r="A51" s="9">
        <v>43</v>
      </c>
      <c r="B51" s="7" t="s">
        <v>97</v>
      </c>
      <c r="C51" s="88" t="s">
        <v>99</v>
      </c>
      <c r="D51" s="56" t="s">
        <v>100</v>
      </c>
      <c r="E51" s="1">
        <v>4</v>
      </c>
      <c r="F51" s="100" t="str">
        <f t="shared" si="14"/>
        <v>G</v>
      </c>
      <c r="G51" s="44"/>
      <c r="H51" s="44"/>
      <c r="I51" s="66"/>
      <c r="J51" s="74"/>
      <c r="K51" s="1"/>
      <c r="L51" s="100" t="str">
        <f t="shared" si="15"/>
        <v>R</v>
      </c>
      <c r="M51" s="115"/>
      <c r="N51" s="67"/>
      <c r="O51" s="68">
        <f t="shared" si="16"/>
        <v>4</v>
      </c>
    </row>
    <row r="52" spans="1:21" s="75" customFormat="1" ht="42.75" x14ac:dyDescent="0.2">
      <c r="A52" s="9">
        <v>44</v>
      </c>
      <c r="B52" s="7" t="s">
        <v>101</v>
      </c>
      <c r="C52" s="88" t="s">
        <v>102</v>
      </c>
      <c r="D52" s="56" t="s">
        <v>150</v>
      </c>
      <c r="E52" s="1">
        <v>4</v>
      </c>
      <c r="F52" s="100" t="str">
        <f t="shared" si="14"/>
        <v>G</v>
      </c>
      <c r="G52" s="44"/>
      <c r="H52" s="44"/>
      <c r="I52" s="66"/>
      <c r="J52" s="74"/>
      <c r="K52" s="1"/>
      <c r="L52" s="100" t="str">
        <f t="shared" si="15"/>
        <v>R</v>
      </c>
      <c r="M52" s="115"/>
      <c r="N52" s="67"/>
      <c r="O52" s="68">
        <f t="shared" si="16"/>
        <v>4</v>
      </c>
      <c r="Q52" s="75" t="s">
        <v>176</v>
      </c>
    </row>
    <row r="53" spans="1:21" s="75" customFormat="1" ht="42.75" x14ac:dyDescent="0.2">
      <c r="A53" s="9">
        <v>45</v>
      </c>
      <c r="B53" s="7" t="s">
        <v>103</v>
      </c>
      <c r="C53" s="88" t="s">
        <v>104</v>
      </c>
      <c r="D53" s="56" t="s">
        <v>151</v>
      </c>
      <c r="E53" s="1">
        <v>4</v>
      </c>
      <c r="F53" s="100" t="str">
        <f t="shared" si="14"/>
        <v>G</v>
      </c>
      <c r="G53" s="44"/>
      <c r="H53" s="44"/>
      <c r="I53" s="66"/>
      <c r="J53" s="74"/>
      <c r="K53" s="1"/>
      <c r="L53" s="100" t="str">
        <f t="shared" si="15"/>
        <v>R</v>
      </c>
      <c r="M53" s="115"/>
      <c r="N53" s="67"/>
      <c r="O53" s="68">
        <f t="shared" si="16"/>
        <v>4</v>
      </c>
    </row>
    <row r="54" spans="1:21" s="75" customFormat="1" ht="71.25" x14ac:dyDescent="0.2">
      <c r="A54" s="9">
        <v>46</v>
      </c>
      <c r="B54" s="7" t="s">
        <v>105</v>
      </c>
      <c r="C54" s="88" t="s">
        <v>106</v>
      </c>
      <c r="D54" s="56" t="s">
        <v>152</v>
      </c>
      <c r="E54" s="1">
        <v>4</v>
      </c>
      <c r="F54" s="100" t="str">
        <f t="shared" si="14"/>
        <v>G</v>
      </c>
      <c r="G54" s="45"/>
      <c r="H54" s="45"/>
      <c r="I54" s="66"/>
      <c r="J54" s="74"/>
      <c r="K54" s="1"/>
      <c r="L54" s="100" t="str">
        <f t="shared" si="15"/>
        <v>R</v>
      </c>
      <c r="M54" s="115"/>
      <c r="N54" s="67"/>
      <c r="O54" s="68">
        <f t="shared" si="16"/>
        <v>4</v>
      </c>
    </row>
    <row r="55" spans="1:21" s="75" customFormat="1" ht="29.25" thickBot="1" x14ac:dyDescent="0.25">
      <c r="A55" s="9">
        <v>47</v>
      </c>
      <c r="B55" s="8" t="s">
        <v>167</v>
      </c>
      <c r="C55" s="116" t="s">
        <v>168</v>
      </c>
      <c r="D55" s="87" t="s">
        <v>169</v>
      </c>
      <c r="E55" s="117">
        <v>4</v>
      </c>
      <c r="F55" s="118" t="str">
        <f t="shared" si="14"/>
        <v>G</v>
      </c>
      <c r="G55" s="119"/>
      <c r="H55" s="119"/>
      <c r="I55" s="120"/>
      <c r="J55" s="121"/>
      <c r="K55" s="117"/>
      <c r="L55" s="118" t="str">
        <f t="shared" si="15"/>
        <v>R</v>
      </c>
      <c r="M55" s="122"/>
      <c r="N55" s="67"/>
      <c r="O55" s="68">
        <f t="shared" si="16"/>
        <v>4</v>
      </c>
    </row>
    <row r="56" spans="1:21" s="67" customFormat="1" ht="14.25" x14ac:dyDescent="0.2">
      <c r="A56" s="123"/>
      <c r="B56" s="124"/>
      <c r="C56" s="125"/>
      <c r="D56" s="126"/>
      <c r="E56" s="125"/>
      <c r="F56" s="125" t="str">
        <f t="shared" si="14"/>
        <v>R</v>
      </c>
      <c r="G56" s="125"/>
      <c r="H56" s="125"/>
      <c r="I56" s="125"/>
      <c r="J56" s="127"/>
      <c r="K56" s="125"/>
      <c r="L56" s="125"/>
      <c r="M56" s="128"/>
      <c r="O56" s="67">
        <f t="shared" si="16"/>
        <v>4</v>
      </c>
    </row>
    <row r="57" spans="1:21" s="67" customFormat="1" ht="14.25" x14ac:dyDescent="0.2">
      <c r="A57" s="129"/>
      <c r="B57" s="51" t="s">
        <v>6</v>
      </c>
      <c r="C57" s="46"/>
      <c r="D57" s="59" t="s">
        <v>179</v>
      </c>
      <c r="E57" s="10"/>
      <c r="F57" s="46"/>
      <c r="G57" s="46"/>
      <c r="H57" s="46"/>
      <c r="I57" s="51" t="s">
        <v>107</v>
      </c>
      <c r="J57" s="52"/>
      <c r="K57" s="10"/>
      <c r="L57" s="46"/>
      <c r="M57" s="130"/>
    </row>
    <row r="58" spans="1:21" s="67" customFormat="1" ht="14.25" x14ac:dyDescent="0.2">
      <c r="A58" s="129"/>
      <c r="B58" s="51"/>
      <c r="C58" s="51"/>
      <c r="D58" s="60"/>
      <c r="E58" s="51"/>
      <c r="F58" s="46"/>
      <c r="G58" s="47"/>
      <c r="H58" s="46"/>
      <c r="I58" s="46"/>
      <c r="J58" s="52"/>
      <c r="K58" s="51"/>
      <c r="L58" s="46"/>
      <c r="M58" s="130"/>
    </row>
    <row r="59" spans="1:21" s="67" customFormat="1" ht="14.25" x14ac:dyDescent="0.2">
      <c r="A59" s="129"/>
      <c r="B59" s="51"/>
      <c r="C59" s="51"/>
      <c r="D59" s="60"/>
      <c r="E59" s="51"/>
      <c r="F59" s="46"/>
      <c r="G59" s="47"/>
      <c r="H59" s="46"/>
      <c r="I59" s="46"/>
      <c r="J59" s="52"/>
      <c r="K59" s="51"/>
      <c r="L59" s="46"/>
      <c r="M59" s="130"/>
    </row>
    <row r="60" spans="1:21" s="70" customFormat="1" ht="14.25" x14ac:dyDescent="0.2">
      <c r="A60" s="131"/>
      <c r="B60" s="90"/>
      <c r="C60" s="90"/>
      <c r="D60" s="90"/>
      <c r="E60" s="90"/>
      <c r="F60" s="90"/>
      <c r="G60" s="48"/>
      <c r="H60" s="90"/>
      <c r="I60" s="90"/>
      <c r="J60" s="53"/>
      <c r="K60" s="90"/>
      <c r="L60" s="90"/>
      <c r="M60" s="132"/>
      <c r="N60" s="67"/>
      <c r="O60" s="67"/>
      <c r="P60" s="67"/>
      <c r="Q60" s="67"/>
      <c r="R60" s="67"/>
      <c r="S60" s="67"/>
      <c r="T60" s="67"/>
      <c r="U60" s="67"/>
    </row>
    <row r="61" spans="1:21" s="70" customFormat="1" ht="14.25" x14ac:dyDescent="0.2">
      <c r="A61" s="131"/>
      <c r="B61" s="278" t="s">
        <v>110</v>
      </c>
      <c r="C61" s="278"/>
      <c r="D61" s="50" t="s">
        <v>113</v>
      </c>
      <c r="E61" s="90"/>
      <c r="F61" s="48"/>
      <c r="G61" s="48"/>
      <c r="H61" s="91"/>
      <c r="I61" s="50" t="s">
        <v>192</v>
      </c>
      <c r="J61" s="54"/>
      <c r="K61" s="90"/>
      <c r="L61" s="48"/>
      <c r="M61" s="133"/>
      <c r="N61" s="67"/>
      <c r="O61" s="67"/>
      <c r="P61" s="67"/>
      <c r="Q61" s="67"/>
      <c r="R61" s="67"/>
      <c r="S61" s="67"/>
      <c r="T61" s="67"/>
      <c r="U61" s="67"/>
    </row>
    <row r="62" spans="1:21" x14ac:dyDescent="0.2">
      <c r="A62" s="134"/>
      <c r="B62" s="49"/>
      <c r="C62" s="49"/>
      <c r="D62" s="61"/>
      <c r="E62" s="49"/>
      <c r="F62" s="49"/>
      <c r="G62" s="49"/>
      <c r="H62" s="49"/>
      <c r="I62" s="49"/>
      <c r="J62" s="55"/>
      <c r="K62" s="49"/>
      <c r="L62" s="49"/>
      <c r="M62" s="135"/>
      <c r="O62" s="62"/>
    </row>
    <row r="63" spans="1:21" x14ac:dyDescent="0.2">
      <c r="A63" s="134"/>
      <c r="B63" s="49"/>
      <c r="C63" s="49"/>
      <c r="D63" s="61"/>
      <c r="E63" s="49"/>
      <c r="F63" s="49"/>
      <c r="G63" s="49"/>
      <c r="H63" s="49"/>
      <c r="I63" s="49"/>
      <c r="J63" s="55"/>
      <c r="K63" s="49"/>
      <c r="L63" s="49"/>
      <c r="M63" s="135"/>
      <c r="O63" s="62"/>
    </row>
    <row r="64" spans="1:21" ht="15.75" thickBot="1" x14ac:dyDescent="0.25">
      <c r="A64" s="136"/>
      <c r="B64" s="137"/>
      <c r="C64" s="138"/>
      <c r="D64" s="139"/>
      <c r="E64" s="138"/>
      <c r="F64" s="138"/>
      <c r="G64" s="138"/>
      <c r="H64" s="138"/>
      <c r="I64" s="138"/>
      <c r="J64" s="140"/>
      <c r="K64" s="138"/>
      <c r="L64" s="138"/>
      <c r="M64" s="141"/>
      <c r="O64" s="62"/>
    </row>
    <row r="81" spans="1:15" s="78" customFormat="1" x14ac:dyDescent="0.2">
      <c r="A81" s="71"/>
      <c r="B81" s="76"/>
      <c r="C81" s="62"/>
      <c r="D81" s="77"/>
      <c r="E81" s="62"/>
      <c r="F81" s="62"/>
      <c r="G81" s="62"/>
      <c r="H81" s="62"/>
      <c r="K81" s="62"/>
      <c r="L81" s="62"/>
      <c r="O81" s="79"/>
    </row>
  </sheetData>
  <sheetProtection sheet="1" objects="1" scenarios="1" selectLockedCells="1"/>
  <dataConsolidate>
    <dataRefs count="1">
      <dataRef ref="L86:L90" sheet="Summary" r:id="rId1"/>
    </dataRefs>
  </dataConsolidate>
  <mergeCells count="7">
    <mergeCell ref="K1:L1"/>
    <mergeCell ref="B61:C61"/>
    <mergeCell ref="B1:C1"/>
    <mergeCell ref="D1:E1"/>
    <mergeCell ref="B8:C8"/>
    <mergeCell ref="B22:D22"/>
    <mergeCell ref="B48:D48"/>
  </mergeCells>
  <phoneticPr fontId="11" type="noConversion"/>
  <conditionalFormatting sqref="F3:F7 F24:F45 F50:F55 F10:F18 L10:L18 F47">
    <cfRule type="expression" priority="17" stopIfTrue="1">
      <formula>E3="NR"</formula>
    </cfRule>
    <cfRule type="expression" dxfId="14" priority="18" stopIfTrue="1">
      <formula>E3&lt;3</formula>
    </cfRule>
    <cfRule type="expression" dxfId="13" priority="19" stopIfTrue="1">
      <formula>AND(E3&gt;2,E3&lt;4)</formula>
    </cfRule>
    <cfRule type="expression" dxfId="12" priority="20" stopIfTrue="1">
      <formula>E3&gt;3</formula>
    </cfRule>
  </conditionalFormatting>
  <conditionalFormatting sqref="L3:L7 L24:L45 L50:L55 L47">
    <cfRule type="expression" priority="13" stopIfTrue="1">
      <formula>K3="NR"</formula>
    </cfRule>
    <cfRule type="expression" dxfId="11" priority="14" stopIfTrue="1">
      <formula>K3&lt;3</formula>
    </cfRule>
    <cfRule type="expression" dxfId="10" priority="15" stopIfTrue="1">
      <formula>AND(K3&gt;2,K3&lt;4)</formula>
    </cfRule>
    <cfRule type="expression" dxfId="9" priority="16" stopIfTrue="1">
      <formula>K3&gt;3</formula>
    </cfRule>
  </conditionalFormatting>
  <conditionalFormatting sqref="F19:F21 L19:L21">
    <cfRule type="expression" priority="9" stopIfTrue="1">
      <formula>E19="NR"</formula>
    </cfRule>
    <cfRule type="expression" dxfId="8" priority="10" stopIfTrue="1">
      <formula>E19&lt;3</formula>
    </cfRule>
    <cfRule type="expression" dxfId="7" priority="11" stopIfTrue="1">
      <formula>AND(E19&gt;2,E19&lt;4)</formula>
    </cfRule>
    <cfRule type="expression" dxfId="6" priority="12" stopIfTrue="1">
      <formula>E19&gt;3</formula>
    </cfRule>
  </conditionalFormatting>
  <conditionalFormatting sqref="F46">
    <cfRule type="expression" priority="5" stopIfTrue="1">
      <formula>E46="NR"</formula>
    </cfRule>
    <cfRule type="expression" dxfId="5" priority="6" stopIfTrue="1">
      <formula>E46&lt;3</formula>
    </cfRule>
    <cfRule type="expression" dxfId="4" priority="7" stopIfTrue="1">
      <formula>AND(E46&gt;2,E46&lt;4)</formula>
    </cfRule>
    <cfRule type="expression" dxfId="3" priority="8" stopIfTrue="1">
      <formula>E46&gt;3</formula>
    </cfRule>
  </conditionalFormatting>
  <conditionalFormatting sqref="L46">
    <cfRule type="expression" priority="1" stopIfTrue="1">
      <formula>K46="NR"</formula>
    </cfRule>
    <cfRule type="expression" dxfId="2" priority="2" stopIfTrue="1">
      <formula>K46&lt;3</formula>
    </cfRule>
    <cfRule type="expression" dxfId="1" priority="3" stopIfTrue="1">
      <formula>AND(K46&gt;2,K46&lt;4)</formula>
    </cfRule>
    <cfRule type="expression" dxfId="0" priority="4" stopIfTrue="1">
      <formula>K46&gt;3</formula>
    </cfRule>
  </conditionalFormatting>
  <dataValidations count="1">
    <dataValidation type="list" allowBlank="1" showErrorMessage="1" error="Invalid value entered.  Valid input values are 0, 1, 2, 3 and 4.NR" promptTitle="Valid Scores" prompt="0 = No implementation, corrective action required._x000a_1= Written implementation, corrective action required._x000a_2= In place, not followed; corrective action required._x000a_3= Requirement partially implemented._x000a_4= Requirement met._x000a_NR= Not Reviewed" sqref="O1 E3:E7 E50:E55 K10:K21 K3:K7 K50:K55 E10:E21 K24:K47 E24:E47">
      <formula1>SCORE</formula1>
    </dataValidation>
  </dataValidations>
  <printOptions horizontalCentered="1"/>
  <pageMargins left="0.23622047244094491" right="0.19685039370078741" top="0.35433070866141736" bottom="0.15748031496062992" header="0.15748031496062992" footer="0.15748031496062992"/>
  <pageSetup scale="31" fitToHeight="2" orientation="portrait" r:id="rId2"/>
  <headerFooter alignWithMargins="0">
    <oddHeader>&amp;LProcess Control Plan Audit</oddHeader>
    <oddFooter>&amp;LFORM NO:- 10&amp;CSUPPLIER ASSESSMENT CHECKLIST&amp;RRev No:-1, Dt:- 08-JUL-17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24" r:id="rId5" name="Check Box 2376">
              <controlPr defaultSize="0" autoFill="0" autoLine="0" autoPict="0">
                <anchor moveWithCells="1">
                  <from>
                    <xdr:col>1</xdr:col>
                    <xdr:colOff>876300</xdr:colOff>
                    <xdr:row>56</xdr:row>
                    <xdr:rowOff>66675</xdr:rowOff>
                  </from>
                  <to>
                    <xdr:col>1</xdr:col>
                    <xdr:colOff>1171575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6" name="Check Box 2377">
              <controlPr defaultSize="0" autoFill="0" autoLine="0" autoPict="0">
                <anchor moveWithCells="1">
                  <from>
                    <xdr:col>4</xdr:col>
                    <xdr:colOff>95250</xdr:colOff>
                    <xdr:row>56</xdr:row>
                    <xdr:rowOff>66675</xdr:rowOff>
                  </from>
                  <to>
                    <xdr:col>5</xdr:col>
                    <xdr:colOff>19050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7" name="Check Box 2378">
              <controlPr defaultSize="0" autoFill="0" autoLine="0" autoPict="0">
                <anchor moveWithCells="1">
                  <from>
                    <xdr:col>8</xdr:col>
                    <xdr:colOff>847725</xdr:colOff>
                    <xdr:row>56</xdr:row>
                    <xdr:rowOff>38100</xdr:rowOff>
                  </from>
                  <to>
                    <xdr:col>8</xdr:col>
                    <xdr:colOff>1143000</xdr:colOff>
                    <xdr:row>57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Worksheet</vt:lpstr>
      <vt:lpstr>Summary!Print_Area</vt:lpstr>
      <vt:lpstr>Worksheet!Print_Area</vt:lpstr>
      <vt:lpstr>SCORE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Gloeckner</dc:creator>
  <cp:lastModifiedBy>Baalasubramanian S</cp:lastModifiedBy>
  <cp:lastPrinted>2017-08-26T04:58:55Z</cp:lastPrinted>
  <dcterms:created xsi:type="dcterms:W3CDTF">2009-10-07T09:42:14Z</dcterms:created>
  <dcterms:modified xsi:type="dcterms:W3CDTF">2017-08-26T04:59:01Z</dcterms:modified>
</cp:coreProperties>
</file>